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7656" yWindow="24" windowWidth="14808" windowHeight="11988"/>
  </bookViews>
  <sheets>
    <sheet name="Central" sheetId="2" r:id="rId1"/>
    <sheet name="High ambition" sheetId="9" r:id="rId2"/>
  </sheets>
  <externalReferences>
    <externalReference r:id="rId3"/>
  </externalReferences>
  <definedNames>
    <definedName name="_xlnm._FilterDatabase" localSheetId="0" hidden="1">Central!$A$2:$MW$2</definedName>
    <definedName name="_xlnm._FilterDatabase" localSheetId="1" hidden="1">'High ambition'!$A$2:$MW$2</definedName>
  </definedNames>
  <calcPr calcId="145621" calcMode="autoNoTable" iterate="1"/>
</workbook>
</file>

<file path=xl/calcChain.xml><?xml version="1.0" encoding="utf-8"?>
<calcChain xmlns="http://schemas.openxmlformats.org/spreadsheetml/2006/main">
  <c r="BW3" i="2" l="1"/>
  <c r="BX3" i="2" s="1"/>
  <c r="BY3" i="2" s="1"/>
  <c r="BZ3" i="2" s="1"/>
  <c r="CA3" i="2" s="1"/>
  <c r="BF23" i="9" l="1"/>
  <c r="CA20" i="9"/>
  <c r="CA19" i="9"/>
  <c r="CA18" i="9"/>
  <c r="CA17" i="9"/>
  <c r="CA16" i="9"/>
  <c r="CA15" i="9"/>
  <c r="CA14" i="9"/>
  <c r="CA13" i="9"/>
  <c r="CA12" i="9"/>
  <c r="CA9" i="9"/>
  <c r="CA8" i="9"/>
  <c r="CA7" i="9"/>
  <c r="CA6" i="9"/>
  <c r="CA5" i="9"/>
  <c r="CA4" i="9"/>
  <c r="BV11" i="9" l="1"/>
  <c r="BV21" i="9"/>
  <c r="BV20" i="9"/>
  <c r="BV19" i="9"/>
  <c r="BV18" i="9"/>
  <c r="BV17" i="9"/>
  <c r="BV16" i="9"/>
  <c r="BV15" i="9"/>
  <c r="BV14" i="9"/>
  <c r="BV13" i="9"/>
  <c r="BV12" i="9"/>
  <c r="BV9" i="9"/>
  <c r="BV8" i="9"/>
  <c r="BV7" i="9"/>
  <c r="BV6" i="9"/>
  <c r="BV5" i="9"/>
  <c r="BV4" i="9"/>
  <c r="BV3" i="9"/>
  <c r="BW3" i="9" l="1"/>
  <c r="BF3" i="9"/>
  <c r="BF13" i="9"/>
  <c r="BG13" i="9" s="1"/>
  <c r="BH13" i="9" s="1"/>
  <c r="BI13" i="9" s="1"/>
  <c r="BJ13" i="9" s="1"/>
  <c r="BK13" i="9" s="1"/>
  <c r="BL13" i="9" s="1"/>
  <c r="BM13" i="9" s="1"/>
  <c r="BN13" i="9" s="1"/>
  <c r="BO13" i="9" s="1"/>
  <c r="BP13" i="9" s="1"/>
  <c r="BQ13" i="9" s="1"/>
  <c r="BR13" i="9" s="1"/>
  <c r="BS13" i="9" s="1"/>
  <c r="BT13" i="9" s="1"/>
  <c r="BU13" i="9" s="1"/>
  <c r="BF17" i="9"/>
  <c r="BG17" i="9" s="1"/>
  <c r="BH17" i="9" s="1"/>
  <c r="BI17" i="9" s="1"/>
  <c r="BJ17" i="9" s="1"/>
  <c r="BK17" i="9" s="1"/>
  <c r="BL17" i="9" s="1"/>
  <c r="BM17" i="9" s="1"/>
  <c r="BN17" i="9" s="1"/>
  <c r="BO17" i="9" s="1"/>
  <c r="BP17" i="9" s="1"/>
  <c r="BQ17" i="9" s="1"/>
  <c r="BR17" i="9" s="1"/>
  <c r="BS17" i="9" s="1"/>
  <c r="BT17" i="9" s="1"/>
  <c r="BU17" i="9" s="1"/>
  <c r="BF4" i="9"/>
  <c r="BG4" i="9" s="1"/>
  <c r="BH4" i="9" s="1"/>
  <c r="BI4" i="9" s="1"/>
  <c r="BJ4" i="9" s="1"/>
  <c r="BK4" i="9" s="1"/>
  <c r="BL4" i="9" s="1"/>
  <c r="BM4" i="9" s="1"/>
  <c r="BN4" i="9" s="1"/>
  <c r="BO4" i="9" s="1"/>
  <c r="BP4" i="9" s="1"/>
  <c r="BQ4" i="9" s="1"/>
  <c r="BR4" i="9" s="1"/>
  <c r="BS4" i="9" s="1"/>
  <c r="BT4" i="9" s="1"/>
  <c r="BU4" i="9" s="1"/>
  <c r="BF14" i="9"/>
  <c r="BG14" i="9" s="1"/>
  <c r="BH14" i="9" s="1"/>
  <c r="BI14" i="9" s="1"/>
  <c r="BJ14" i="9" s="1"/>
  <c r="BK14" i="9" s="1"/>
  <c r="BL14" i="9" s="1"/>
  <c r="BM14" i="9" s="1"/>
  <c r="BN14" i="9" s="1"/>
  <c r="BO14" i="9" s="1"/>
  <c r="BP14" i="9" s="1"/>
  <c r="BQ14" i="9" s="1"/>
  <c r="BR14" i="9" s="1"/>
  <c r="BS14" i="9" s="1"/>
  <c r="BT14" i="9" s="1"/>
  <c r="BU14" i="9" s="1"/>
  <c r="BF18" i="9"/>
  <c r="BG18" i="9" s="1"/>
  <c r="BH18" i="9" s="1"/>
  <c r="BI18" i="9" s="1"/>
  <c r="BJ18" i="9" s="1"/>
  <c r="BK18" i="9" s="1"/>
  <c r="BL18" i="9" s="1"/>
  <c r="BM18" i="9" s="1"/>
  <c r="BN18" i="9" s="1"/>
  <c r="BO18" i="9" s="1"/>
  <c r="BP18" i="9" s="1"/>
  <c r="BQ18" i="9" s="1"/>
  <c r="BR18" i="9" s="1"/>
  <c r="BS18" i="9" s="1"/>
  <c r="BT18" i="9" s="1"/>
  <c r="BU18" i="9" s="1"/>
  <c r="BF11" i="9"/>
  <c r="BG11" i="9" s="1"/>
  <c r="BH11" i="9" s="1"/>
  <c r="BI11" i="9" s="1"/>
  <c r="BJ11" i="9" s="1"/>
  <c r="BK11" i="9" s="1"/>
  <c r="BL11" i="9" s="1"/>
  <c r="BM11" i="9" s="1"/>
  <c r="BN11" i="9" s="1"/>
  <c r="BO11" i="9" s="1"/>
  <c r="BP11" i="9" s="1"/>
  <c r="BQ11" i="9" s="1"/>
  <c r="BR11" i="9" s="1"/>
  <c r="BS11" i="9" s="1"/>
  <c r="BT11" i="9" s="1"/>
  <c r="BU11" i="9" s="1"/>
  <c r="BF5" i="9"/>
  <c r="BG5" i="9" s="1"/>
  <c r="BH5" i="9" s="1"/>
  <c r="BI5" i="9" s="1"/>
  <c r="BJ5" i="9" s="1"/>
  <c r="BK5" i="9" s="1"/>
  <c r="BL5" i="9" s="1"/>
  <c r="BM5" i="9" s="1"/>
  <c r="BN5" i="9" s="1"/>
  <c r="BO5" i="9" s="1"/>
  <c r="BP5" i="9" s="1"/>
  <c r="BQ5" i="9" s="1"/>
  <c r="BR5" i="9" s="1"/>
  <c r="BS5" i="9" s="1"/>
  <c r="BT5" i="9" s="1"/>
  <c r="BU5" i="9" s="1"/>
  <c r="BF9" i="9"/>
  <c r="BG9" i="9" s="1"/>
  <c r="BH9" i="9" s="1"/>
  <c r="BI9" i="9" s="1"/>
  <c r="BJ9" i="9" s="1"/>
  <c r="BK9" i="9" s="1"/>
  <c r="BL9" i="9" s="1"/>
  <c r="BM9" i="9" s="1"/>
  <c r="BN9" i="9" s="1"/>
  <c r="BO9" i="9" s="1"/>
  <c r="BP9" i="9" s="1"/>
  <c r="BQ9" i="9" s="1"/>
  <c r="BR9" i="9" s="1"/>
  <c r="BS9" i="9" s="1"/>
  <c r="BT9" i="9" s="1"/>
  <c r="BU9" i="9" s="1"/>
  <c r="BF15" i="9"/>
  <c r="BG15" i="9" s="1"/>
  <c r="BH15" i="9" s="1"/>
  <c r="BI15" i="9" s="1"/>
  <c r="BJ15" i="9" s="1"/>
  <c r="BK15" i="9" s="1"/>
  <c r="BL15" i="9" s="1"/>
  <c r="BM15" i="9" s="1"/>
  <c r="BN15" i="9" s="1"/>
  <c r="BO15" i="9" s="1"/>
  <c r="BP15" i="9" s="1"/>
  <c r="BQ15" i="9" s="1"/>
  <c r="BR15" i="9" s="1"/>
  <c r="BS15" i="9" s="1"/>
  <c r="BT15" i="9" s="1"/>
  <c r="BU15" i="9" s="1"/>
  <c r="BF6" i="9"/>
  <c r="BG6" i="9" s="1"/>
  <c r="BH6" i="9" s="1"/>
  <c r="BI6" i="9" s="1"/>
  <c r="BJ6" i="9" s="1"/>
  <c r="BK6" i="9" s="1"/>
  <c r="BL6" i="9" s="1"/>
  <c r="BM6" i="9" s="1"/>
  <c r="BN6" i="9" s="1"/>
  <c r="BO6" i="9" s="1"/>
  <c r="BP6" i="9" s="1"/>
  <c r="BQ6" i="9" s="1"/>
  <c r="BR6" i="9" s="1"/>
  <c r="BS6" i="9" s="1"/>
  <c r="BT6" i="9" s="1"/>
  <c r="BU6" i="9" s="1"/>
  <c r="BF12" i="9"/>
  <c r="BG12" i="9" s="1"/>
  <c r="BH12" i="9" s="1"/>
  <c r="BI12" i="9" s="1"/>
  <c r="BJ12" i="9" s="1"/>
  <c r="BK12" i="9" s="1"/>
  <c r="BL12" i="9" s="1"/>
  <c r="BM12" i="9" s="1"/>
  <c r="BN12" i="9" s="1"/>
  <c r="BO12" i="9" s="1"/>
  <c r="BP12" i="9" s="1"/>
  <c r="BQ12" i="9" s="1"/>
  <c r="BR12" i="9" s="1"/>
  <c r="BS12" i="9" s="1"/>
  <c r="BT12" i="9" s="1"/>
  <c r="BU12" i="9" s="1"/>
  <c r="BF16" i="9"/>
  <c r="BG16" i="9" s="1"/>
  <c r="BH16" i="9" s="1"/>
  <c r="BI16" i="9" s="1"/>
  <c r="BJ16" i="9" s="1"/>
  <c r="BK16" i="9" s="1"/>
  <c r="BL16" i="9" s="1"/>
  <c r="BM16" i="9" s="1"/>
  <c r="BN16" i="9" s="1"/>
  <c r="BO16" i="9" s="1"/>
  <c r="BP16" i="9" s="1"/>
  <c r="BQ16" i="9" s="1"/>
  <c r="BR16" i="9" s="1"/>
  <c r="BS16" i="9" s="1"/>
  <c r="BT16" i="9" s="1"/>
  <c r="BU16" i="9" s="1"/>
  <c r="BF20" i="9"/>
  <c r="BG20" i="9" s="1"/>
  <c r="BH20" i="9" s="1"/>
  <c r="BI20" i="9" s="1"/>
  <c r="BJ20" i="9" s="1"/>
  <c r="BK20" i="9" s="1"/>
  <c r="BL20" i="9" s="1"/>
  <c r="BM20" i="9" s="1"/>
  <c r="BN20" i="9" s="1"/>
  <c r="BO20" i="9" s="1"/>
  <c r="BP20" i="9" s="1"/>
  <c r="BQ20" i="9" s="1"/>
  <c r="BR20" i="9" s="1"/>
  <c r="BS20" i="9" s="1"/>
  <c r="BT20" i="9" s="1"/>
  <c r="BU20" i="9" s="1"/>
  <c r="BF7" i="9"/>
  <c r="BG7" i="9" s="1"/>
  <c r="BH7" i="9" s="1"/>
  <c r="BI7" i="9" s="1"/>
  <c r="BJ7" i="9" s="1"/>
  <c r="BK7" i="9" s="1"/>
  <c r="BL7" i="9" s="1"/>
  <c r="BM7" i="9" s="1"/>
  <c r="BN7" i="9" s="1"/>
  <c r="BO7" i="9" s="1"/>
  <c r="BP7" i="9" s="1"/>
  <c r="BQ7" i="9" s="1"/>
  <c r="BR7" i="9" s="1"/>
  <c r="BS7" i="9" s="1"/>
  <c r="BT7" i="9" s="1"/>
  <c r="BU7" i="9" s="1"/>
  <c r="BF21" i="9"/>
  <c r="BG21" i="9" s="1"/>
  <c r="BH21" i="9" s="1"/>
  <c r="BI21" i="9" s="1"/>
  <c r="BJ21" i="9" s="1"/>
  <c r="BK21" i="9" s="1"/>
  <c r="BL21" i="9" s="1"/>
  <c r="BM21" i="9" s="1"/>
  <c r="BN21" i="9" s="1"/>
  <c r="BO21" i="9" s="1"/>
  <c r="BP21" i="9" s="1"/>
  <c r="BQ21" i="9" s="1"/>
  <c r="BR21" i="9" s="1"/>
  <c r="BS21" i="9" s="1"/>
  <c r="BT21" i="9" s="1"/>
  <c r="BU21" i="9" s="1"/>
  <c r="BF8" i="9"/>
  <c r="BG8" i="9" s="1"/>
  <c r="BH8" i="9" s="1"/>
  <c r="BI8" i="9" s="1"/>
  <c r="BJ8" i="9" s="1"/>
  <c r="BK8" i="9" s="1"/>
  <c r="BL8" i="9" s="1"/>
  <c r="BM8" i="9" s="1"/>
  <c r="BN8" i="9" s="1"/>
  <c r="BO8" i="9" s="1"/>
  <c r="BP8" i="9" s="1"/>
  <c r="BQ8" i="9" s="1"/>
  <c r="BR8" i="9" s="1"/>
  <c r="BS8" i="9" s="1"/>
  <c r="BT8" i="9" s="1"/>
  <c r="BU8" i="9" s="1"/>
  <c r="BF19" i="9"/>
  <c r="BG19" i="9" s="1"/>
  <c r="BH19" i="9" s="1"/>
  <c r="BI19" i="9" s="1"/>
  <c r="BJ19" i="9" s="1"/>
  <c r="BK19" i="9" s="1"/>
  <c r="BL19" i="9" s="1"/>
  <c r="BM19" i="9" s="1"/>
  <c r="BN19" i="9" s="1"/>
  <c r="BO19" i="9" s="1"/>
  <c r="BP19" i="9" s="1"/>
  <c r="BQ19" i="9" s="1"/>
  <c r="BR19" i="9" s="1"/>
  <c r="BS19" i="9" s="1"/>
  <c r="BT19" i="9" s="1"/>
  <c r="BU19" i="9" s="1"/>
  <c r="CA10" i="9"/>
  <c r="CA11" i="9"/>
  <c r="CA21" i="9"/>
  <c r="BV10" i="9"/>
  <c r="BF22" i="2"/>
  <c r="BF23" i="2"/>
  <c r="BF21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3" i="2"/>
  <c r="BG3" i="2"/>
  <c r="BH3" i="2" s="1"/>
  <c r="BX3" i="9" l="1"/>
  <c r="BG3" i="9"/>
  <c r="BF10" i="9"/>
  <c r="BG10" i="9" s="1"/>
  <c r="BH10" i="9" s="1"/>
  <c r="BI10" i="9" s="1"/>
  <c r="BJ10" i="9" s="1"/>
  <c r="BK10" i="9" s="1"/>
  <c r="BL10" i="9" s="1"/>
  <c r="BM10" i="9" s="1"/>
  <c r="BN10" i="9" s="1"/>
  <c r="BO10" i="9" s="1"/>
  <c r="BP10" i="9" s="1"/>
  <c r="BQ10" i="9" s="1"/>
  <c r="BR10" i="9" s="1"/>
  <c r="BS10" i="9" s="1"/>
  <c r="BT10" i="9" s="1"/>
  <c r="BU10" i="9" s="1"/>
  <c r="BY3" i="9" l="1"/>
  <c r="BH3" i="9"/>
  <c r="BI3" i="9" l="1"/>
  <c r="BZ3" i="9"/>
  <c r="CA3" i="9" l="1"/>
  <c r="BJ3" i="9"/>
  <c r="BK3" i="9" l="1"/>
  <c r="CA21" i="2"/>
  <c r="CA11" i="2"/>
  <c r="CA10" i="2"/>
  <c r="CA20" i="2"/>
  <c r="CA19" i="2"/>
  <c r="CA18" i="2"/>
  <c r="CA17" i="2"/>
  <c r="CA16" i="2"/>
  <c r="CA15" i="2"/>
  <c r="CA14" i="2"/>
  <c r="CA13" i="2"/>
  <c r="CA12" i="2"/>
  <c r="CA9" i="2"/>
  <c r="CA8" i="2"/>
  <c r="CA7" i="2"/>
  <c r="CA6" i="2"/>
  <c r="CA5" i="2"/>
  <c r="CA4" i="2"/>
  <c r="BL3" i="9" l="1"/>
  <c r="BM3" i="9" l="1"/>
  <c r="BI15" i="2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H4" i="2"/>
  <c r="BH7" i="2"/>
  <c r="BI7" i="2" s="1"/>
  <c r="BJ7" i="2" s="1"/>
  <c r="BK7" i="2" s="1"/>
  <c r="BL7" i="2" s="1"/>
  <c r="BM7" i="2" s="1"/>
  <c r="BN7" i="2" s="1"/>
  <c r="BO7" i="2" s="1"/>
  <c r="BP7" i="2" s="1"/>
  <c r="BQ7" i="2" s="1"/>
  <c r="BR7" i="2" s="1"/>
  <c r="BS7" i="2" s="1"/>
  <c r="BT7" i="2" s="1"/>
  <c r="BU7" i="2" s="1"/>
  <c r="BH8" i="2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BS8" i="2" s="1"/>
  <c r="BT8" i="2" s="1"/>
  <c r="BU8" i="2" s="1"/>
  <c r="BH11" i="2"/>
  <c r="BI11" i="2" s="1"/>
  <c r="BJ11" i="2" s="1"/>
  <c r="BK11" i="2" s="1"/>
  <c r="BL11" i="2" s="1"/>
  <c r="BM11" i="2" s="1"/>
  <c r="BN11" i="2" s="1"/>
  <c r="BO11" i="2" s="1"/>
  <c r="BP11" i="2" s="1"/>
  <c r="BQ11" i="2" s="1"/>
  <c r="BR11" i="2" s="1"/>
  <c r="BS11" i="2" s="1"/>
  <c r="BT11" i="2" s="1"/>
  <c r="BU11" i="2" s="1"/>
  <c r="BH12" i="2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H15" i="2"/>
  <c r="BH16" i="2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H19" i="2"/>
  <c r="BI19" i="2" s="1"/>
  <c r="BJ19" i="2" s="1"/>
  <c r="BK19" i="2" s="1"/>
  <c r="BL19" i="2" s="1"/>
  <c r="BM19" i="2" s="1"/>
  <c r="BN19" i="2" s="1"/>
  <c r="BO19" i="2" s="1"/>
  <c r="BP19" i="2" s="1"/>
  <c r="BQ19" i="2" s="1"/>
  <c r="BR19" i="2" s="1"/>
  <c r="BS19" i="2" s="1"/>
  <c r="BT19" i="2" s="1"/>
  <c r="BU19" i="2" s="1"/>
  <c r="BH20" i="2"/>
  <c r="BI20" i="2" s="1"/>
  <c r="BJ20" i="2" s="1"/>
  <c r="BK20" i="2" s="1"/>
  <c r="BL20" i="2" s="1"/>
  <c r="BM20" i="2" s="1"/>
  <c r="BN20" i="2" s="1"/>
  <c r="BO20" i="2" s="1"/>
  <c r="BP20" i="2" s="1"/>
  <c r="BQ20" i="2" s="1"/>
  <c r="BR20" i="2" s="1"/>
  <c r="BS20" i="2" s="1"/>
  <c r="BT20" i="2" s="1"/>
  <c r="BU20" i="2" s="1"/>
  <c r="BG4" i="2"/>
  <c r="BG5" i="2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G6" i="2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G7" i="2"/>
  <c r="BG8" i="2"/>
  <c r="BG9" i="2"/>
  <c r="BH9" i="2" s="1"/>
  <c r="BI9" i="2" s="1"/>
  <c r="BJ9" i="2" s="1"/>
  <c r="BK9" i="2" s="1"/>
  <c r="BL9" i="2" s="1"/>
  <c r="BM9" i="2" s="1"/>
  <c r="BN9" i="2" s="1"/>
  <c r="BO9" i="2" s="1"/>
  <c r="BP9" i="2" s="1"/>
  <c r="BQ9" i="2" s="1"/>
  <c r="BR9" i="2" s="1"/>
  <c r="BS9" i="2" s="1"/>
  <c r="BT9" i="2" s="1"/>
  <c r="BU9" i="2" s="1"/>
  <c r="BG10" i="2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G11" i="2"/>
  <c r="BG12" i="2"/>
  <c r="BG13" i="2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G14" i="2"/>
  <c r="BH14" i="2" s="1"/>
  <c r="BI14" i="2" s="1"/>
  <c r="BJ14" i="2" s="1"/>
  <c r="BK14" i="2" s="1"/>
  <c r="BL14" i="2" s="1"/>
  <c r="BM14" i="2" s="1"/>
  <c r="BN14" i="2" s="1"/>
  <c r="BO14" i="2" s="1"/>
  <c r="BP14" i="2" s="1"/>
  <c r="BQ14" i="2" s="1"/>
  <c r="BR14" i="2" s="1"/>
  <c r="BS14" i="2" s="1"/>
  <c r="BT14" i="2" s="1"/>
  <c r="BU14" i="2" s="1"/>
  <c r="BG15" i="2"/>
  <c r="BG16" i="2"/>
  <c r="BG17" i="2"/>
  <c r="BH17" i="2" s="1"/>
  <c r="BI17" i="2" s="1"/>
  <c r="BJ17" i="2" s="1"/>
  <c r="BK17" i="2" s="1"/>
  <c r="BL17" i="2" s="1"/>
  <c r="BM17" i="2" s="1"/>
  <c r="BN17" i="2" s="1"/>
  <c r="BO17" i="2" s="1"/>
  <c r="BP17" i="2" s="1"/>
  <c r="BQ17" i="2" s="1"/>
  <c r="BR17" i="2" s="1"/>
  <c r="BS17" i="2" s="1"/>
  <c r="BT17" i="2" s="1"/>
  <c r="BU17" i="2" s="1"/>
  <c r="BG18" i="2"/>
  <c r="BH18" i="2" s="1"/>
  <c r="BI18" i="2" s="1"/>
  <c r="BJ18" i="2" s="1"/>
  <c r="BK18" i="2" s="1"/>
  <c r="BL18" i="2" s="1"/>
  <c r="BM18" i="2" s="1"/>
  <c r="BN18" i="2" s="1"/>
  <c r="BO18" i="2" s="1"/>
  <c r="BP18" i="2" s="1"/>
  <c r="BQ18" i="2" s="1"/>
  <c r="BR18" i="2" s="1"/>
  <c r="BS18" i="2" s="1"/>
  <c r="BT18" i="2" s="1"/>
  <c r="BU18" i="2" s="1"/>
  <c r="BG19" i="2"/>
  <c r="BG20" i="2"/>
  <c r="BG21" i="2"/>
  <c r="BH21" i="2" s="1"/>
  <c r="BI21" i="2" s="1"/>
  <c r="BJ21" i="2" s="1"/>
  <c r="BK21" i="2" s="1"/>
  <c r="BL21" i="2" s="1"/>
  <c r="BM21" i="2" s="1"/>
  <c r="BN21" i="2" s="1"/>
  <c r="BO21" i="2" s="1"/>
  <c r="BP21" i="2" s="1"/>
  <c r="BQ21" i="2" s="1"/>
  <c r="BR21" i="2" s="1"/>
  <c r="BS21" i="2" s="1"/>
  <c r="BT21" i="2" s="1"/>
  <c r="BU21" i="2" s="1"/>
  <c r="BG22" i="2"/>
  <c r="BI3" i="2"/>
  <c r="BH22" i="2" l="1"/>
  <c r="BI4" i="2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N3" i="9"/>
  <c r="BJ3" i="2"/>
  <c r="CA22" i="9"/>
  <c r="BV22" i="9"/>
  <c r="BI22" i="2" l="1"/>
  <c r="BO3" i="9"/>
  <c r="BF22" i="9"/>
  <c r="BK3" i="2"/>
  <c r="WJ2" i="9"/>
  <c r="WK2" i="9" s="1"/>
  <c r="WL2" i="9" s="1"/>
  <c r="WM2" i="9" s="1"/>
  <c r="WN2" i="9" s="1"/>
  <c r="WO2" i="9" s="1"/>
  <c r="WP2" i="9" s="1"/>
  <c r="WQ2" i="9" s="1"/>
  <c r="WR2" i="9" s="1"/>
  <c r="WS2" i="9" s="1"/>
  <c r="WT2" i="9" s="1"/>
  <c r="WU2" i="9" s="1"/>
  <c r="WV2" i="9" s="1"/>
  <c r="WW2" i="9" s="1"/>
  <c r="WX2" i="9" s="1"/>
  <c r="WY2" i="9" s="1"/>
  <c r="WZ2" i="9" s="1"/>
  <c r="XA2" i="9" s="1"/>
  <c r="XB2" i="9" s="1"/>
  <c r="XC2" i="9" s="1"/>
  <c r="UU2" i="9"/>
  <c r="UV2" i="9" s="1"/>
  <c r="UW2" i="9" s="1"/>
  <c r="UX2" i="9" s="1"/>
  <c r="UY2" i="9" s="1"/>
  <c r="UZ2" i="9" s="1"/>
  <c r="VA2" i="9" s="1"/>
  <c r="VB2" i="9" s="1"/>
  <c r="VC2" i="9" s="1"/>
  <c r="VD2" i="9" s="1"/>
  <c r="VE2" i="9" s="1"/>
  <c r="VF2" i="9" s="1"/>
  <c r="VG2" i="9" s="1"/>
  <c r="VH2" i="9" s="1"/>
  <c r="VI2" i="9" s="1"/>
  <c r="VJ2" i="9" s="1"/>
  <c r="VK2" i="9" s="1"/>
  <c r="VL2" i="9" s="1"/>
  <c r="VM2" i="9" s="1"/>
  <c r="VN2" i="9" s="1"/>
  <c r="TF2" i="9"/>
  <c r="TG2" i="9" s="1"/>
  <c r="TH2" i="9" s="1"/>
  <c r="TI2" i="9" s="1"/>
  <c r="TJ2" i="9" s="1"/>
  <c r="TK2" i="9" s="1"/>
  <c r="TL2" i="9" s="1"/>
  <c r="TM2" i="9" s="1"/>
  <c r="TN2" i="9" s="1"/>
  <c r="TO2" i="9" s="1"/>
  <c r="TP2" i="9" s="1"/>
  <c r="TQ2" i="9" s="1"/>
  <c r="TR2" i="9" s="1"/>
  <c r="TS2" i="9" s="1"/>
  <c r="TT2" i="9" s="1"/>
  <c r="TU2" i="9" s="1"/>
  <c r="TV2" i="9" s="1"/>
  <c r="TW2" i="9" s="1"/>
  <c r="TX2" i="9" s="1"/>
  <c r="TY2" i="9" s="1"/>
  <c r="RQ2" i="9"/>
  <c r="RR2" i="9" s="1"/>
  <c r="RS2" i="9" s="1"/>
  <c r="RT2" i="9" s="1"/>
  <c r="RU2" i="9" s="1"/>
  <c r="RV2" i="9" s="1"/>
  <c r="RW2" i="9" s="1"/>
  <c r="RX2" i="9" s="1"/>
  <c r="RY2" i="9" s="1"/>
  <c r="RZ2" i="9" s="1"/>
  <c r="SA2" i="9" s="1"/>
  <c r="SB2" i="9" s="1"/>
  <c r="SC2" i="9" s="1"/>
  <c r="SD2" i="9" s="1"/>
  <c r="SE2" i="9" s="1"/>
  <c r="SF2" i="9" s="1"/>
  <c r="SG2" i="9" s="1"/>
  <c r="SH2" i="9" s="1"/>
  <c r="SI2" i="9" s="1"/>
  <c r="SJ2" i="9" s="1"/>
  <c r="QB2" i="9"/>
  <c r="QC2" i="9" s="1"/>
  <c r="QD2" i="9" s="1"/>
  <c r="QE2" i="9" s="1"/>
  <c r="QF2" i="9" s="1"/>
  <c r="QG2" i="9" s="1"/>
  <c r="QH2" i="9" s="1"/>
  <c r="QI2" i="9" s="1"/>
  <c r="QJ2" i="9" s="1"/>
  <c r="QK2" i="9" s="1"/>
  <c r="QL2" i="9" s="1"/>
  <c r="QM2" i="9" s="1"/>
  <c r="QN2" i="9" s="1"/>
  <c r="QO2" i="9" s="1"/>
  <c r="QP2" i="9" s="1"/>
  <c r="QQ2" i="9" s="1"/>
  <c r="QR2" i="9" s="1"/>
  <c r="QS2" i="9" s="1"/>
  <c r="QT2" i="9" s="1"/>
  <c r="QU2" i="9" s="1"/>
  <c r="OM2" i="9"/>
  <c r="ON2" i="9" s="1"/>
  <c r="OO2" i="9" s="1"/>
  <c r="OP2" i="9" s="1"/>
  <c r="OQ2" i="9" s="1"/>
  <c r="OR2" i="9" s="1"/>
  <c r="OS2" i="9" s="1"/>
  <c r="OT2" i="9" s="1"/>
  <c r="OU2" i="9" s="1"/>
  <c r="OV2" i="9" s="1"/>
  <c r="OW2" i="9" s="1"/>
  <c r="OX2" i="9" s="1"/>
  <c r="OY2" i="9" s="1"/>
  <c r="OZ2" i="9" s="1"/>
  <c r="PA2" i="9" s="1"/>
  <c r="PB2" i="9" s="1"/>
  <c r="PC2" i="9" s="1"/>
  <c r="PD2" i="9" s="1"/>
  <c r="PE2" i="9" s="1"/>
  <c r="PF2" i="9" s="1"/>
  <c r="MX2" i="9"/>
  <c r="MY2" i="9" s="1"/>
  <c r="MZ2" i="9" s="1"/>
  <c r="NA2" i="9" s="1"/>
  <c r="NB2" i="9" s="1"/>
  <c r="NC2" i="9" s="1"/>
  <c r="ND2" i="9" s="1"/>
  <c r="NE2" i="9" s="1"/>
  <c r="NF2" i="9" s="1"/>
  <c r="NG2" i="9" s="1"/>
  <c r="NH2" i="9" s="1"/>
  <c r="NI2" i="9" s="1"/>
  <c r="NJ2" i="9" s="1"/>
  <c r="NK2" i="9" s="1"/>
  <c r="NL2" i="9" s="1"/>
  <c r="NM2" i="9" s="1"/>
  <c r="NN2" i="9" s="1"/>
  <c r="NO2" i="9" s="1"/>
  <c r="NP2" i="9" s="1"/>
  <c r="NQ2" i="9" s="1"/>
  <c r="LI2" i="9"/>
  <c r="LJ2" i="9" s="1"/>
  <c r="LK2" i="9" s="1"/>
  <c r="LL2" i="9" s="1"/>
  <c r="LM2" i="9" s="1"/>
  <c r="LN2" i="9" s="1"/>
  <c r="LO2" i="9" s="1"/>
  <c r="LP2" i="9" s="1"/>
  <c r="LQ2" i="9" s="1"/>
  <c r="LR2" i="9" s="1"/>
  <c r="LS2" i="9" s="1"/>
  <c r="LT2" i="9" s="1"/>
  <c r="LU2" i="9" s="1"/>
  <c r="LV2" i="9" s="1"/>
  <c r="LW2" i="9" s="1"/>
  <c r="LX2" i="9" s="1"/>
  <c r="LY2" i="9" s="1"/>
  <c r="LZ2" i="9" s="1"/>
  <c r="MA2" i="9" s="1"/>
  <c r="MB2" i="9" s="1"/>
  <c r="JT2" i="9"/>
  <c r="JU2" i="9" s="1"/>
  <c r="JV2" i="9" s="1"/>
  <c r="JW2" i="9" s="1"/>
  <c r="JX2" i="9" s="1"/>
  <c r="JY2" i="9" s="1"/>
  <c r="JZ2" i="9" s="1"/>
  <c r="KA2" i="9" s="1"/>
  <c r="KB2" i="9" s="1"/>
  <c r="KC2" i="9" s="1"/>
  <c r="KD2" i="9" s="1"/>
  <c r="KE2" i="9" s="1"/>
  <c r="KF2" i="9" s="1"/>
  <c r="KG2" i="9" s="1"/>
  <c r="KH2" i="9" s="1"/>
  <c r="KI2" i="9" s="1"/>
  <c r="KJ2" i="9" s="1"/>
  <c r="KK2" i="9" s="1"/>
  <c r="KL2" i="9" s="1"/>
  <c r="KM2" i="9" s="1"/>
  <c r="IE2" i="9"/>
  <c r="IF2" i="9" s="1"/>
  <c r="IG2" i="9" s="1"/>
  <c r="IH2" i="9" s="1"/>
  <c r="II2" i="9" s="1"/>
  <c r="IJ2" i="9" s="1"/>
  <c r="IK2" i="9" s="1"/>
  <c r="IL2" i="9" s="1"/>
  <c r="IM2" i="9" s="1"/>
  <c r="IN2" i="9" s="1"/>
  <c r="IO2" i="9" s="1"/>
  <c r="IP2" i="9" s="1"/>
  <c r="IQ2" i="9" s="1"/>
  <c r="IR2" i="9" s="1"/>
  <c r="IS2" i="9" s="1"/>
  <c r="IT2" i="9" s="1"/>
  <c r="IU2" i="9" s="1"/>
  <c r="IV2" i="9" s="1"/>
  <c r="IW2" i="9" s="1"/>
  <c r="IX2" i="9" s="1"/>
  <c r="GP2" i="9"/>
  <c r="GQ2" i="9" s="1"/>
  <c r="GR2" i="9" s="1"/>
  <c r="GS2" i="9" s="1"/>
  <c r="GT2" i="9" s="1"/>
  <c r="GU2" i="9" s="1"/>
  <c r="GV2" i="9" s="1"/>
  <c r="GW2" i="9" s="1"/>
  <c r="GX2" i="9" s="1"/>
  <c r="GY2" i="9" s="1"/>
  <c r="GZ2" i="9" s="1"/>
  <c r="HA2" i="9" s="1"/>
  <c r="HB2" i="9" s="1"/>
  <c r="HC2" i="9" s="1"/>
  <c r="HD2" i="9" s="1"/>
  <c r="HE2" i="9" s="1"/>
  <c r="HF2" i="9" s="1"/>
  <c r="HG2" i="9" s="1"/>
  <c r="HH2" i="9" s="1"/>
  <c r="HI2" i="9" s="1"/>
  <c r="FA2" i="9"/>
  <c r="FB2" i="9" s="1"/>
  <c r="FC2" i="9" s="1"/>
  <c r="FD2" i="9" s="1"/>
  <c r="FE2" i="9" s="1"/>
  <c r="FF2" i="9" s="1"/>
  <c r="FG2" i="9" s="1"/>
  <c r="FH2" i="9" s="1"/>
  <c r="FI2" i="9" s="1"/>
  <c r="FJ2" i="9" s="1"/>
  <c r="FK2" i="9" s="1"/>
  <c r="FL2" i="9" s="1"/>
  <c r="FM2" i="9" s="1"/>
  <c r="FN2" i="9" s="1"/>
  <c r="FO2" i="9" s="1"/>
  <c r="FP2" i="9" s="1"/>
  <c r="FQ2" i="9" s="1"/>
  <c r="FR2" i="9" s="1"/>
  <c r="FS2" i="9" s="1"/>
  <c r="FT2" i="9" s="1"/>
  <c r="DL2" i="9"/>
  <c r="DM2" i="9" s="1"/>
  <c r="DN2" i="9" s="1"/>
  <c r="DO2" i="9" s="1"/>
  <c r="DP2" i="9" s="1"/>
  <c r="DQ2" i="9" s="1"/>
  <c r="DR2" i="9" s="1"/>
  <c r="DS2" i="9" s="1"/>
  <c r="DT2" i="9" s="1"/>
  <c r="DU2" i="9" s="1"/>
  <c r="DV2" i="9" s="1"/>
  <c r="DW2" i="9" s="1"/>
  <c r="DX2" i="9" s="1"/>
  <c r="DY2" i="9" s="1"/>
  <c r="DZ2" i="9" s="1"/>
  <c r="EA2" i="9" s="1"/>
  <c r="EB2" i="9" s="1"/>
  <c r="EC2" i="9" s="1"/>
  <c r="ED2" i="9" s="1"/>
  <c r="EE2" i="9" s="1"/>
  <c r="BW2" i="9"/>
  <c r="BX2" i="9" s="1"/>
  <c r="BY2" i="9" s="1"/>
  <c r="BZ2" i="9" s="1"/>
  <c r="CA2" i="9" s="1"/>
  <c r="BW22" i="9" s="1"/>
  <c r="AH2" i="9"/>
  <c r="AI2" i="9" s="1"/>
  <c r="AJ2" i="9" s="1"/>
  <c r="AK2" i="9" s="1"/>
  <c r="AL2" i="9" s="1"/>
  <c r="AM2" i="9" s="1"/>
  <c r="AN2" i="9" s="1"/>
  <c r="AO2" i="9" s="1"/>
  <c r="AP2" i="9" s="1"/>
  <c r="AQ2" i="9" s="1"/>
  <c r="AR2" i="9" s="1"/>
  <c r="AS2" i="9" s="1"/>
  <c r="AT2" i="9" s="1"/>
  <c r="AU2" i="9" s="1"/>
  <c r="AV2" i="9" s="1"/>
  <c r="AW2" i="9" s="1"/>
  <c r="AX2" i="9" s="1"/>
  <c r="AY2" i="9" s="1"/>
  <c r="AZ2" i="9" s="1"/>
  <c r="BA2" i="9" s="1"/>
  <c r="LI2" i="2"/>
  <c r="LJ2" i="2" s="1"/>
  <c r="LK2" i="2" s="1"/>
  <c r="LL2" i="2" s="1"/>
  <c r="LM2" i="2" s="1"/>
  <c r="LN2" i="2" s="1"/>
  <c r="LO2" i="2" s="1"/>
  <c r="LP2" i="2" s="1"/>
  <c r="LQ2" i="2" s="1"/>
  <c r="LR2" i="2" s="1"/>
  <c r="LS2" i="2" s="1"/>
  <c r="LT2" i="2" s="1"/>
  <c r="LU2" i="2" s="1"/>
  <c r="LV2" i="2" s="1"/>
  <c r="LW2" i="2" s="1"/>
  <c r="LX2" i="2" s="1"/>
  <c r="LY2" i="2" s="1"/>
  <c r="LZ2" i="2" s="1"/>
  <c r="MA2" i="2" s="1"/>
  <c r="MB2" i="2" s="1"/>
  <c r="JT2" i="2"/>
  <c r="JU2" i="2" s="1"/>
  <c r="JV2" i="2" s="1"/>
  <c r="JW2" i="2" s="1"/>
  <c r="JX2" i="2" s="1"/>
  <c r="JY2" i="2" s="1"/>
  <c r="JZ2" i="2" s="1"/>
  <c r="KA2" i="2" s="1"/>
  <c r="KB2" i="2" s="1"/>
  <c r="KC2" i="2" s="1"/>
  <c r="KD2" i="2" s="1"/>
  <c r="KE2" i="2" s="1"/>
  <c r="KF2" i="2" s="1"/>
  <c r="KG2" i="2" s="1"/>
  <c r="KH2" i="2" s="1"/>
  <c r="KI2" i="2" s="1"/>
  <c r="KJ2" i="2" s="1"/>
  <c r="KK2" i="2" s="1"/>
  <c r="KL2" i="2" s="1"/>
  <c r="KM2" i="2" s="1"/>
  <c r="IE2" i="2"/>
  <c r="IF2" i="2" s="1"/>
  <c r="IG2" i="2" s="1"/>
  <c r="IH2" i="2" s="1"/>
  <c r="II2" i="2" s="1"/>
  <c r="IJ2" i="2" s="1"/>
  <c r="IK2" i="2" s="1"/>
  <c r="IL2" i="2" s="1"/>
  <c r="IM2" i="2" s="1"/>
  <c r="IN2" i="2" s="1"/>
  <c r="IO2" i="2" s="1"/>
  <c r="IP2" i="2" s="1"/>
  <c r="IQ2" i="2" s="1"/>
  <c r="IR2" i="2" s="1"/>
  <c r="IS2" i="2" s="1"/>
  <c r="IT2" i="2" s="1"/>
  <c r="IU2" i="2" s="1"/>
  <c r="IV2" i="2" s="1"/>
  <c r="IW2" i="2" s="1"/>
  <c r="IX2" i="2" s="1"/>
  <c r="GP2" i="2"/>
  <c r="GQ2" i="2" s="1"/>
  <c r="GR2" i="2" s="1"/>
  <c r="GS2" i="2" s="1"/>
  <c r="GT2" i="2" s="1"/>
  <c r="GU2" i="2" s="1"/>
  <c r="GV2" i="2" s="1"/>
  <c r="GW2" i="2" s="1"/>
  <c r="GX2" i="2" s="1"/>
  <c r="GY2" i="2" s="1"/>
  <c r="GZ2" i="2" s="1"/>
  <c r="HA2" i="2" s="1"/>
  <c r="HB2" i="2" s="1"/>
  <c r="HC2" i="2" s="1"/>
  <c r="HD2" i="2" s="1"/>
  <c r="HE2" i="2" s="1"/>
  <c r="HF2" i="2" s="1"/>
  <c r="HG2" i="2" s="1"/>
  <c r="HH2" i="2" s="1"/>
  <c r="HI2" i="2" s="1"/>
  <c r="WJ2" i="2"/>
  <c r="WK2" i="2" s="1"/>
  <c r="WL2" i="2" s="1"/>
  <c r="WM2" i="2" s="1"/>
  <c r="WN2" i="2" s="1"/>
  <c r="WO2" i="2" s="1"/>
  <c r="WP2" i="2" s="1"/>
  <c r="WQ2" i="2" s="1"/>
  <c r="WR2" i="2" s="1"/>
  <c r="WS2" i="2" s="1"/>
  <c r="WT2" i="2" s="1"/>
  <c r="WU2" i="2" s="1"/>
  <c r="WV2" i="2" s="1"/>
  <c r="WW2" i="2" s="1"/>
  <c r="WX2" i="2" s="1"/>
  <c r="WY2" i="2" s="1"/>
  <c r="WZ2" i="2" s="1"/>
  <c r="XA2" i="2" s="1"/>
  <c r="XB2" i="2" s="1"/>
  <c r="XC2" i="2" s="1"/>
  <c r="UU2" i="2"/>
  <c r="UV2" i="2" s="1"/>
  <c r="UW2" i="2" s="1"/>
  <c r="UX2" i="2" s="1"/>
  <c r="UY2" i="2" s="1"/>
  <c r="UZ2" i="2" s="1"/>
  <c r="VA2" i="2" s="1"/>
  <c r="VB2" i="2" s="1"/>
  <c r="VC2" i="2" s="1"/>
  <c r="VD2" i="2" s="1"/>
  <c r="VE2" i="2" s="1"/>
  <c r="VF2" i="2" s="1"/>
  <c r="VG2" i="2" s="1"/>
  <c r="VH2" i="2" s="1"/>
  <c r="VI2" i="2" s="1"/>
  <c r="VJ2" i="2" s="1"/>
  <c r="VK2" i="2" s="1"/>
  <c r="VL2" i="2" s="1"/>
  <c r="VM2" i="2" s="1"/>
  <c r="VN2" i="2" s="1"/>
  <c r="TF2" i="2"/>
  <c r="TG2" i="2" s="1"/>
  <c r="TH2" i="2" s="1"/>
  <c r="TI2" i="2" s="1"/>
  <c r="TJ2" i="2" s="1"/>
  <c r="TK2" i="2" s="1"/>
  <c r="TL2" i="2" s="1"/>
  <c r="TM2" i="2" s="1"/>
  <c r="TN2" i="2" s="1"/>
  <c r="TO2" i="2" s="1"/>
  <c r="TP2" i="2" s="1"/>
  <c r="TQ2" i="2" s="1"/>
  <c r="TR2" i="2" s="1"/>
  <c r="TS2" i="2" s="1"/>
  <c r="TT2" i="2" s="1"/>
  <c r="TU2" i="2" s="1"/>
  <c r="TV2" i="2" s="1"/>
  <c r="TW2" i="2" s="1"/>
  <c r="TX2" i="2" s="1"/>
  <c r="TY2" i="2" s="1"/>
  <c r="RQ2" i="2"/>
  <c r="RR2" i="2" s="1"/>
  <c r="RS2" i="2" s="1"/>
  <c r="RT2" i="2" s="1"/>
  <c r="RU2" i="2" s="1"/>
  <c r="RV2" i="2" s="1"/>
  <c r="RW2" i="2" s="1"/>
  <c r="RX2" i="2" s="1"/>
  <c r="RY2" i="2" s="1"/>
  <c r="RZ2" i="2" s="1"/>
  <c r="SA2" i="2" s="1"/>
  <c r="SB2" i="2" s="1"/>
  <c r="SC2" i="2" s="1"/>
  <c r="SD2" i="2" s="1"/>
  <c r="SE2" i="2" s="1"/>
  <c r="SF2" i="2" s="1"/>
  <c r="SG2" i="2" s="1"/>
  <c r="SH2" i="2" s="1"/>
  <c r="SI2" i="2" s="1"/>
  <c r="SJ2" i="2" s="1"/>
  <c r="QB2" i="2"/>
  <c r="QC2" i="2" s="1"/>
  <c r="QD2" i="2" s="1"/>
  <c r="QE2" i="2" s="1"/>
  <c r="QF2" i="2" s="1"/>
  <c r="QG2" i="2" s="1"/>
  <c r="QH2" i="2" s="1"/>
  <c r="QI2" i="2" s="1"/>
  <c r="QJ2" i="2" s="1"/>
  <c r="QK2" i="2" s="1"/>
  <c r="QL2" i="2" s="1"/>
  <c r="QM2" i="2" s="1"/>
  <c r="QN2" i="2" s="1"/>
  <c r="QO2" i="2" s="1"/>
  <c r="QP2" i="2" s="1"/>
  <c r="QQ2" i="2" s="1"/>
  <c r="QR2" i="2" s="1"/>
  <c r="QS2" i="2" s="1"/>
  <c r="QT2" i="2" s="1"/>
  <c r="QU2" i="2" s="1"/>
  <c r="OM2" i="2"/>
  <c r="ON2" i="2" s="1"/>
  <c r="OO2" i="2" s="1"/>
  <c r="OP2" i="2" s="1"/>
  <c r="OQ2" i="2" s="1"/>
  <c r="OR2" i="2" s="1"/>
  <c r="OS2" i="2" s="1"/>
  <c r="OT2" i="2" s="1"/>
  <c r="OU2" i="2" s="1"/>
  <c r="OV2" i="2" s="1"/>
  <c r="OW2" i="2" s="1"/>
  <c r="OX2" i="2" s="1"/>
  <c r="OY2" i="2" s="1"/>
  <c r="OZ2" i="2" s="1"/>
  <c r="PA2" i="2" s="1"/>
  <c r="PB2" i="2" s="1"/>
  <c r="PC2" i="2" s="1"/>
  <c r="PD2" i="2" s="1"/>
  <c r="PE2" i="2" s="1"/>
  <c r="PF2" i="2" s="1"/>
  <c r="MX2" i="2"/>
  <c r="MY2" i="2" s="1"/>
  <c r="MZ2" i="2" s="1"/>
  <c r="NA2" i="2" s="1"/>
  <c r="NB2" i="2" s="1"/>
  <c r="NC2" i="2" s="1"/>
  <c r="ND2" i="2" s="1"/>
  <c r="NE2" i="2" s="1"/>
  <c r="NF2" i="2" s="1"/>
  <c r="NG2" i="2" s="1"/>
  <c r="NH2" i="2" s="1"/>
  <c r="NI2" i="2" s="1"/>
  <c r="NJ2" i="2" s="1"/>
  <c r="NK2" i="2" s="1"/>
  <c r="NL2" i="2" s="1"/>
  <c r="NM2" i="2" s="1"/>
  <c r="NN2" i="2" s="1"/>
  <c r="NO2" i="2" s="1"/>
  <c r="NP2" i="2" s="1"/>
  <c r="NQ2" i="2" s="1"/>
  <c r="FA2" i="2"/>
  <c r="FB2" i="2" s="1"/>
  <c r="FC2" i="2" s="1"/>
  <c r="FD2" i="2" s="1"/>
  <c r="FE2" i="2" s="1"/>
  <c r="FF2" i="2" s="1"/>
  <c r="FG2" i="2" s="1"/>
  <c r="FH2" i="2" s="1"/>
  <c r="FI2" i="2" s="1"/>
  <c r="FJ2" i="2" s="1"/>
  <c r="FK2" i="2" s="1"/>
  <c r="FL2" i="2" s="1"/>
  <c r="FM2" i="2" s="1"/>
  <c r="FN2" i="2" s="1"/>
  <c r="FO2" i="2" s="1"/>
  <c r="FP2" i="2" s="1"/>
  <c r="FQ2" i="2" s="1"/>
  <c r="FR2" i="2" s="1"/>
  <c r="FS2" i="2" s="1"/>
  <c r="FT2" i="2" s="1"/>
  <c r="DL2" i="2"/>
  <c r="DM2" i="2" s="1"/>
  <c r="DN2" i="2" s="1"/>
  <c r="DO2" i="2" s="1"/>
  <c r="DP2" i="2" s="1"/>
  <c r="DQ2" i="2" s="1"/>
  <c r="DR2" i="2" s="1"/>
  <c r="DS2" i="2" s="1"/>
  <c r="DT2" i="2" s="1"/>
  <c r="DU2" i="2" s="1"/>
  <c r="DV2" i="2" s="1"/>
  <c r="DW2" i="2" s="1"/>
  <c r="DX2" i="2" s="1"/>
  <c r="DY2" i="2" s="1"/>
  <c r="DZ2" i="2" s="1"/>
  <c r="EA2" i="2" s="1"/>
  <c r="EB2" i="2" s="1"/>
  <c r="EC2" i="2" s="1"/>
  <c r="ED2" i="2" s="1"/>
  <c r="EE2" i="2" s="1"/>
  <c r="BW2" i="2"/>
  <c r="BX2" i="2" s="1"/>
  <c r="BY2" i="2" s="1"/>
  <c r="BZ2" i="2" s="1"/>
  <c r="CA2" i="2" s="1"/>
  <c r="AH2" i="2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W4" i="2" l="1"/>
  <c r="BW6" i="2"/>
  <c r="BX6" i="2" s="1"/>
  <c r="BY6" i="2" s="1"/>
  <c r="BZ6" i="2" s="1"/>
  <c r="BW10" i="2"/>
  <c r="BX10" i="2" s="1"/>
  <c r="BY10" i="2" s="1"/>
  <c r="BZ10" i="2" s="1"/>
  <c r="BW14" i="2"/>
  <c r="BX14" i="2" s="1"/>
  <c r="BY14" i="2" s="1"/>
  <c r="BZ14" i="2" s="1"/>
  <c r="BW18" i="2"/>
  <c r="BX18" i="2" s="1"/>
  <c r="BY18" i="2" s="1"/>
  <c r="BZ18" i="2" s="1"/>
  <c r="BW22" i="2"/>
  <c r="BW9" i="2"/>
  <c r="BX9" i="2" s="1"/>
  <c r="BY9" i="2" s="1"/>
  <c r="BZ9" i="2" s="1"/>
  <c r="BW21" i="2"/>
  <c r="BX21" i="2" s="1"/>
  <c r="BY21" i="2" s="1"/>
  <c r="BZ21" i="2" s="1"/>
  <c r="BW7" i="2"/>
  <c r="BX7" i="2" s="1"/>
  <c r="BY7" i="2" s="1"/>
  <c r="BZ7" i="2" s="1"/>
  <c r="BW11" i="2"/>
  <c r="BX11" i="2" s="1"/>
  <c r="BY11" i="2" s="1"/>
  <c r="BZ11" i="2" s="1"/>
  <c r="BW15" i="2"/>
  <c r="BX15" i="2" s="1"/>
  <c r="BY15" i="2" s="1"/>
  <c r="BZ15" i="2" s="1"/>
  <c r="BW19" i="2"/>
  <c r="BX19" i="2" s="1"/>
  <c r="BY19" i="2" s="1"/>
  <c r="BZ19" i="2" s="1"/>
  <c r="BW8" i="2"/>
  <c r="BX8" i="2" s="1"/>
  <c r="BY8" i="2" s="1"/>
  <c r="BZ8" i="2" s="1"/>
  <c r="BW12" i="2"/>
  <c r="BX12" i="2" s="1"/>
  <c r="BY12" i="2" s="1"/>
  <c r="BZ12" i="2" s="1"/>
  <c r="BW16" i="2"/>
  <c r="BX16" i="2" s="1"/>
  <c r="BY16" i="2" s="1"/>
  <c r="BZ16" i="2" s="1"/>
  <c r="BW20" i="2"/>
  <c r="BX20" i="2" s="1"/>
  <c r="BY20" i="2" s="1"/>
  <c r="BZ20" i="2" s="1"/>
  <c r="BW5" i="2"/>
  <c r="BX5" i="2" s="1"/>
  <c r="BY5" i="2" s="1"/>
  <c r="BZ5" i="2" s="1"/>
  <c r="BW13" i="2"/>
  <c r="BX13" i="2" s="1"/>
  <c r="BY13" i="2" s="1"/>
  <c r="BZ13" i="2" s="1"/>
  <c r="BW17" i="2"/>
  <c r="BX17" i="2" s="1"/>
  <c r="BY17" i="2" s="1"/>
  <c r="BZ17" i="2" s="1"/>
  <c r="BJ22" i="2"/>
  <c r="BX22" i="9"/>
  <c r="BW14" i="9"/>
  <c r="BX14" i="9" s="1"/>
  <c r="BY14" i="9" s="1"/>
  <c r="BZ14" i="9" s="1"/>
  <c r="BW20" i="9"/>
  <c r="BX20" i="9" s="1"/>
  <c r="BY20" i="9" s="1"/>
  <c r="BZ20" i="9" s="1"/>
  <c r="BW21" i="9"/>
  <c r="BW19" i="9"/>
  <c r="BX19" i="9" s="1"/>
  <c r="BY19" i="9" s="1"/>
  <c r="BZ19" i="9" s="1"/>
  <c r="BW4" i="9"/>
  <c r="BW17" i="9"/>
  <c r="BX17" i="9" s="1"/>
  <c r="BY17" i="9" s="1"/>
  <c r="BZ17" i="9" s="1"/>
  <c r="BW18" i="9"/>
  <c r="BX18" i="9" s="1"/>
  <c r="BY18" i="9" s="1"/>
  <c r="BZ18" i="9" s="1"/>
  <c r="BW5" i="9"/>
  <c r="BX5" i="9" s="1"/>
  <c r="BY5" i="9" s="1"/>
  <c r="BZ5" i="9" s="1"/>
  <c r="BW15" i="9"/>
  <c r="BX15" i="9" s="1"/>
  <c r="BY15" i="9" s="1"/>
  <c r="BZ15" i="9" s="1"/>
  <c r="BW12" i="9"/>
  <c r="BX12" i="9" s="1"/>
  <c r="BY12" i="9" s="1"/>
  <c r="BZ12" i="9" s="1"/>
  <c r="BW8" i="9"/>
  <c r="BX8" i="9" s="1"/>
  <c r="BY8" i="9" s="1"/>
  <c r="BZ8" i="9" s="1"/>
  <c r="BW13" i="9"/>
  <c r="BX13" i="9" s="1"/>
  <c r="BY13" i="9" s="1"/>
  <c r="BZ13" i="9" s="1"/>
  <c r="BW11" i="9"/>
  <c r="BX11" i="9" s="1"/>
  <c r="BY11" i="9" s="1"/>
  <c r="BZ11" i="9" s="1"/>
  <c r="BW9" i="9"/>
  <c r="BX9" i="9" s="1"/>
  <c r="BY9" i="9" s="1"/>
  <c r="BZ9" i="9" s="1"/>
  <c r="BW6" i="9"/>
  <c r="BX6" i="9" s="1"/>
  <c r="BY6" i="9" s="1"/>
  <c r="BZ6" i="9" s="1"/>
  <c r="BW16" i="9"/>
  <c r="BX16" i="9" s="1"/>
  <c r="BY16" i="9" s="1"/>
  <c r="BZ16" i="9" s="1"/>
  <c r="BW7" i="9"/>
  <c r="BX7" i="9" s="1"/>
  <c r="BY7" i="9" s="1"/>
  <c r="BZ7" i="9" s="1"/>
  <c r="BW10" i="9"/>
  <c r="BG22" i="9"/>
  <c r="BP3" i="9"/>
  <c r="BL3" i="2"/>
  <c r="CB2" i="2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B2" i="9"/>
  <c r="CC2" i="9" s="1"/>
  <c r="CD2" i="9" s="1"/>
  <c r="CE2" i="9" s="1"/>
  <c r="CF2" i="9" s="1"/>
  <c r="CG2" i="9" s="1"/>
  <c r="CH2" i="9" s="1"/>
  <c r="CI2" i="9" s="1"/>
  <c r="CJ2" i="9" s="1"/>
  <c r="CK2" i="9" s="1"/>
  <c r="CL2" i="9" s="1"/>
  <c r="CM2" i="9" s="1"/>
  <c r="CN2" i="9" s="1"/>
  <c r="CO2" i="9" s="1"/>
  <c r="CP2" i="9" s="1"/>
  <c r="BK22" i="2" l="1"/>
  <c r="BX4" i="2"/>
  <c r="BX22" i="2"/>
  <c r="BX21" i="9"/>
  <c r="BX10" i="9"/>
  <c r="BQ3" i="9"/>
  <c r="BX4" i="9"/>
  <c r="BH22" i="9"/>
  <c r="BY22" i="9"/>
  <c r="BM3" i="2"/>
  <c r="BY22" i="2" l="1"/>
  <c r="BL22" i="2"/>
  <c r="BY4" i="2"/>
  <c r="BY21" i="9"/>
  <c r="BZ21" i="9" s="1"/>
  <c r="BY10" i="9"/>
  <c r="BZ10" i="9" s="1"/>
  <c r="BR3" i="9"/>
  <c r="BZ22" i="9"/>
  <c r="BY4" i="9"/>
  <c r="BI22" i="9"/>
  <c r="BN3" i="2"/>
  <c r="BZ22" i="2" l="1"/>
  <c r="BZ4" i="2"/>
  <c r="BM22" i="2"/>
  <c r="BZ4" i="9"/>
  <c r="BJ22" i="9"/>
  <c r="BS3" i="9"/>
  <c r="BO3" i="2"/>
  <c r="BN22" i="2" l="1"/>
  <c r="BT3" i="9"/>
  <c r="BK22" i="9"/>
  <c r="BP3" i="2"/>
  <c r="BO22" i="2" l="1"/>
  <c r="BL22" i="9"/>
  <c r="BU3" i="9"/>
  <c r="BQ3" i="2"/>
  <c r="BP22" i="2" l="1"/>
  <c r="BM22" i="9"/>
  <c r="BR3" i="2"/>
  <c r="BQ22" i="2" l="1"/>
  <c r="BN22" i="9"/>
  <c r="BS3" i="2"/>
  <c r="BR22" i="2" l="1"/>
  <c r="BO22" i="9"/>
  <c r="BT3" i="2"/>
  <c r="BS22" i="2" l="1"/>
  <c r="BP22" i="9"/>
  <c r="BU3" i="2"/>
  <c r="BT22" i="2" l="1"/>
  <c r="BQ22" i="9"/>
  <c r="BU22" i="2" l="1"/>
  <c r="BR22" i="9"/>
  <c r="BS22" i="9" l="1"/>
  <c r="BT22" i="9" l="1"/>
  <c r="BU22" i="9" l="1"/>
</calcChain>
</file>

<file path=xl/comments1.xml><?xml version="1.0" encoding="utf-8"?>
<comments xmlns="http://schemas.openxmlformats.org/spreadsheetml/2006/main">
  <authors>
    <author>Indra T</author>
    <author>Ewak</author>
  </authors>
  <commentList>
    <comment ref="G21" authorId="0">
      <text>
        <r>
          <rPr>
            <b/>
            <sz val="9"/>
            <color indexed="81"/>
            <rFont val="Tahoma"/>
            <family val="2"/>
          </rPr>
          <t>Indra T:</t>
        </r>
        <r>
          <rPr>
            <sz val="9"/>
            <color indexed="81"/>
            <rFont val="Tahoma"/>
            <family val="2"/>
          </rPr>
          <t xml:space="preserve">
e.g dryers, lighting, heating</t>
        </r>
      </text>
    </comment>
    <comment ref="BF23" authorId="0">
      <text>
        <r>
          <rPr>
            <b/>
            <sz val="9"/>
            <color indexed="81"/>
            <rFont val="Tahoma"/>
            <charset val="1"/>
          </rPr>
          <t>Indra T:</t>
        </r>
        <r>
          <rPr>
            <sz val="9"/>
            <color indexed="81"/>
            <rFont val="Tahoma"/>
            <charset val="1"/>
          </rPr>
          <t xml:space="preserve">
SRUC did not calcuate 2014 abatement so just use 2015 level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>Ewak:</t>
        </r>
        <r>
          <rPr>
            <sz val="9"/>
            <color indexed="81"/>
            <rFont val="Tahoma"/>
            <family val="2"/>
          </rPr>
          <t xml:space="preserve">
No overlaps
</t>
        </r>
      </text>
    </comment>
  </commentList>
</comments>
</file>

<file path=xl/sharedStrings.xml><?xml version="1.0" encoding="utf-8"?>
<sst xmlns="http://schemas.openxmlformats.org/spreadsheetml/2006/main" count="477" uniqueCount="91">
  <si>
    <t>Measure</t>
  </si>
  <si>
    <t>Unit abatement cost (£/tCO2e)</t>
  </si>
  <si>
    <t>Direct abatement (MtCO2e)</t>
  </si>
  <si>
    <t>Indirect abatement (MtCO2e)</t>
  </si>
  <si>
    <t>Traded/non-traded</t>
  </si>
  <si>
    <t>Change in energy demand: electricity (TWh)</t>
  </si>
  <si>
    <t>Electricity demand profile</t>
  </si>
  <si>
    <t>Unit</t>
  </si>
  <si>
    <t>Scenario deployment - cumulative (units)</t>
  </si>
  <si>
    <t>Change in energy demand: hydrogen (TWh)</t>
  </si>
  <si>
    <t>Sector1</t>
  </si>
  <si>
    <t>Sector2</t>
  </si>
  <si>
    <t>Sector3</t>
  </si>
  <si>
    <t>Sector4</t>
  </si>
  <si>
    <t>Cagegory1</t>
  </si>
  <si>
    <t>Cagegory2</t>
  </si>
  <si>
    <t>Cagegory3</t>
  </si>
  <si>
    <t>Cagegory4</t>
  </si>
  <si>
    <t>Unit abatement cost - low FF price (£/tCO2e)</t>
  </si>
  <si>
    <t>Unit abatement cost - low tech cost (£/tCO2e)</t>
  </si>
  <si>
    <t>Unit abatement cost - high tech cost (£/tCO2e)</t>
  </si>
  <si>
    <t>Unit abatement cost - high FF price (£/tCO2e)</t>
  </si>
  <si>
    <t>Change in energy demand: natural gas (TWh)</t>
  </si>
  <si>
    <t>Change in energy demand: petroleum (TWh)</t>
  </si>
  <si>
    <t>Change in energy demand: solid/manufactured (TWh)</t>
  </si>
  <si>
    <t>Change in energy demand: primary bioenergy (TWh)</t>
  </si>
  <si>
    <t>Change in energy demand: final bioenergy (TWh)</t>
  </si>
  <si>
    <t>Agriculture</t>
  </si>
  <si>
    <t>Non-traded</t>
  </si>
  <si>
    <t>LULUCF</t>
  </si>
  <si>
    <t>Livestock feeding</t>
  </si>
  <si>
    <t>Livestock Breeding</t>
  </si>
  <si>
    <t>Livestock Health</t>
  </si>
  <si>
    <t>Afforestation</t>
  </si>
  <si>
    <t>Woodlands</t>
  </si>
  <si>
    <t>Crop Management</t>
  </si>
  <si>
    <t>Soil Management</t>
  </si>
  <si>
    <t>Waste Management</t>
  </si>
  <si>
    <t>Precision Farming -Crops</t>
  </si>
  <si>
    <t>Manure planning</t>
  </si>
  <si>
    <t>Autumn to spring manure application</t>
  </si>
  <si>
    <t>Use grass clover crops instead of N2 fertiliser</t>
  </si>
  <si>
    <t>Loosen soil compaction</t>
  </si>
  <si>
    <t>Beef Breeding</t>
  </si>
  <si>
    <t>Use Nitrate as feed additive</t>
  </si>
  <si>
    <t>Measures to improve cattle health</t>
  </si>
  <si>
    <t>Measures to improve sheep health</t>
  </si>
  <si>
    <t>AD Maize</t>
  </si>
  <si>
    <t>AD Pig Poultry Maize</t>
  </si>
  <si>
    <t>Use plants with Improved nitrogen use efficiency</t>
  </si>
  <si>
    <t>Crops/Soils</t>
  </si>
  <si>
    <t>Livestock</t>
  </si>
  <si>
    <t>Wastes</t>
  </si>
  <si>
    <t>Forestry</t>
  </si>
  <si>
    <t>Use probiotics in animal diets</t>
  </si>
  <si>
    <t>Measures to improve livestock nutrition</t>
  </si>
  <si>
    <t>MM10</t>
  </si>
  <si>
    <t>MM13</t>
  </si>
  <si>
    <t>MM12</t>
  </si>
  <si>
    <t>MM14</t>
  </si>
  <si>
    <t>MM16</t>
  </si>
  <si>
    <t>MM17</t>
  </si>
  <si>
    <t>MM4</t>
  </si>
  <si>
    <t>MM2</t>
  </si>
  <si>
    <t>MM9</t>
  </si>
  <si>
    <t>MM11</t>
  </si>
  <si>
    <t>MM22</t>
  </si>
  <si>
    <t>MM21</t>
  </si>
  <si>
    <t>MM23</t>
  </si>
  <si>
    <t>Agro-forestry</t>
  </si>
  <si>
    <t>Agriculture systems</t>
  </si>
  <si>
    <t>CO2</t>
  </si>
  <si>
    <t>Fuel efficiency</t>
  </si>
  <si>
    <t>Controlled release fertilisers</t>
  </si>
  <si>
    <t>MM6</t>
  </si>
  <si>
    <t>GM Crops with enhanced NUE</t>
  </si>
  <si>
    <t>Defra measure</t>
  </si>
  <si>
    <t>Triticale</t>
  </si>
  <si>
    <t xml:space="preserve">Slurry storage </t>
  </si>
  <si>
    <t>Slurry acidification</t>
  </si>
  <si>
    <t>MM19</t>
  </si>
  <si>
    <t xml:space="preserve">Other measures </t>
  </si>
  <si>
    <t>SRUC</t>
  </si>
  <si>
    <t>All</t>
  </si>
  <si>
    <t>Baseline abatement</t>
  </si>
  <si>
    <t>MM18</t>
  </si>
  <si>
    <t xml:space="preserve">Fuel efficiency of stationary machinery </t>
  </si>
  <si>
    <t>total agri</t>
  </si>
  <si>
    <t>total lulucf</t>
  </si>
  <si>
    <t>Agri total</t>
  </si>
  <si>
    <t>LULUCF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</si>
</sst>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\ %;\ \(0.0\ %\)"/>
    <numFmt numFmtId="165" formatCode="0.0%"/>
    <numFmt numFmtId="166" formatCode="_(* #,##0_);_(* \(#,##0\)"/>
    <numFmt numFmtId="167" formatCode="d\-mmm\-yyyy"/>
    <numFmt numFmtId="168" formatCode="0.0\ %\ "/>
    <numFmt numFmtId="169" formatCode="#,##0.00;\(#,##0.00\)"/>
    <numFmt numFmtId="170" formatCode="_(* #,##0.00_);_(* \(#,##0.00\);_(* &quot;-&quot;??_);_(@_)"/>
    <numFmt numFmtId="171" formatCode="[&gt;0.5]#,##0;[&lt;-0.5]\-#,##0;\-"/>
    <numFmt numFmtId="172" formatCode="_-* #,##0.00_-;\(#,##0.00\);_-* &quot;-&quot;??_-;_-@_-"/>
    <numFmt numFmtId="173" formatCode="0.00\ %\ "/>
    <numFmt numFmtId="174" formatCode="#,##0_);[Red]\(#,##0\);\-_)"/>
    <numFmt numFmtId="175" formatCode="#,##0;\(#,##0\);0"/>
    <numFmt numFmtId="176" formatCode="#,##0.0;\-#,##0.0;&quot;-&quot;"/>
    <numFmt numFmtId="177" formatCode="#,##0_);[Red]\(#,##0\);\-"/>
    <numFmt numFmtId="178" formatCode="#,##0.0_ ;\-#,##0.0\ "/>
    <numFmt numFmtId="179" formatCode="#,##0.0_);\-#,##0.0_);\-_)"/>
    <numFmt numFmtId="180" formatCode="0.0"/>
    <numFmt numFmtId="181" formatCode="0.000"/>
  </numFmts>
  <fonts count="42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1"/>
      <color indexed="20"/>
      <name val="Gill Sans MT"/>
      <family val="2"/>
    </font>
    <font>
      <b/>
      <sz val="9"/>
      <color indexed="18"/>
      <name val="Arial"/>
      <family val="2"/>
    </font>
    <font>
      <sz val="13"/>
      <name val="Tms Rmn"/>
    </font>
    <font>
      <sz val="11"/>
      <color indexed="8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Times New Roman"/>
      <family val="1"/>
    </font>
    <font>
      <sz val="10"/>
      <name val="Gill Sans MT"/>
    </font>
    <font>
      <b/>
      <sz val="11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0"/>
      <color indexed="54"/>
      <name val="Arial"/>
      <family val="2"/>
    </font>
    <font>
      <sz val="9"/>
      <color indexed="8"/>
      <name val="Arial"/>
      <family val="2"/>
    </font>
    <font>
      <i/>
      <sz val="12"/>
      <name val="Times New Roman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 style="medium">
        <color indexed="5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478">
    <xf numFmtId="0" fontId="0" fillId="0" borderId="0"/>
    <xf numFmtId="164" fontId="3" fillId="0" borderId="1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4" fontId="5" fillId="3" borderId="2">
      <alignment horizontal="right" vertical="center"/>
    </xf>
    <xf numFmtId="4" fontId="5" fillId="4" borderId="0" applyBorder="0">
      <alignment horizontal="right" vertical="center"/>
    </xf>
    <xf numFmtId="4" fontId="5" fillId="4" borderId="0" applyBorder="0">
      <alignment horizontal="right" vertical="center"/>
    </xf>
    <xf numFmtId="0" fontId="6" fillId="5" borderId="1"/>
    <xf numFmtId="165" fontId="7" fillId="0" borderId="0" applyFont="0" applyFill="0" applyBorder="0" applyAlignment="0" applyProtection="0"/>
    <xf numFmtId="166" fontId="8" fillId="5" borderId="1" applyBorder="0"/>
    <xf numFmtId="167" fontId="6" fillId="5" borderId="1">
      <alignment horizontal="center"/>
      <protection locked="0"/>
    </xf>
    <xf numFmtId="0" fontId="9" fillId="6" borderId="0" applyNumberFormat="0" applyBorder="0" applyAlignment="0" applyProtection="0"/>
    <xf numFmtId="168" fontId="3" fillId="7" borderId="1"/>
    <xf numFmtId="1" fontId="10" fillId="0" borderId="3">
      <alignment vertical="top"/>
    </xf>
    <xf numFmtId="169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0" borderId="0" applyNumberFormat="0">
      <alignment horizontal="right"/>
    </xf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5" fillId="4" borderId="4">
      <alignment horizontal="left" vertical="center"/>
    </xf>
    <xf numFmtId="14" fontId="4" fillId="0" borderId="0" applyFont="0" applyFill="0" applyBorder="0" applyAlignment="0" applyProtection="0"/>
    <xf numFmtId="0" fontId="4" fillId="0" borderId="5"/>
    <xf numFmtId="0" fontId="7" fillId="0" borderId="0"/>
    <xf numFmtId="0" fontId="7" fillId="0" borderId="0"/>
    <xf numFmtId="0" fontId="7" fillId="0" borderId="0"/>
    <xf numFmtId="2" fontId="4" fillId="0" borderId="0" applyFont="0" applyFill="0" applyBorder="0" applyAlignment="0" applyProtection="0"/>
    <xf numFmtId="0" fontId="4" fillId="0" borderId="0" applyFont="0"/>
    <xf numFmtId="0" fontId="18" fillId="8" borderId="6">
      <alignment horizontal="left" vertical="center" indent="1"/>
    </xf>
    <xf numFmtId="171" fontId="19" fillId="0" borderId="0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72" fontId="22" fillId="5" borderId="7"/>
    <xf numFmtId="0" fontId="23" fillId="5" borderId="8" applyNumberFormat="0" applyAlignment="0">
      <protection locked="0"/>
    </xf>
    <xf numFmtId="4" fontId="5" fillId="0" borderId="0" applyBorder="0">
      <alignment horizontal="right" vertical="center"/>
    </xf>
    <xf numFmtId="173" fontId="6" fillId="9" borderId="8"/>
    <xf numFmtId="174" fontId="6" fillId="10" borderId="1" applyNumberFormat="0" applyAlignment="0">
      <protection locked="0"/>
    </xf>
    <xf numFmtId="0" fontId="24" fillId="0" borderId="0" applyAlignment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25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2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ill="0" applyBorder="0" applyProtection="0">
      <alignment horizontal="left" vertical="center"/>
    </xf>
    <xf numFmtId="0" fontId="5" fillId="0" borderId="2" applyNumberFormat="0" applyFill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13" fillId="0" borderId="0"/>
    <xf numFmtId="175" fontId="28" fillId="0" borderId="0" applyNumberFormat="0" applyFill="0" applyBorder="0" applyAlignment="0" applyProtection="0"/>
    <xf numFmtId="166" fontId="29" fillId="0" borderId="1"/>
    <xf numFmtId="176" fontId="4" fillId="0" borderId="0" applyFont="0" applyFill="0" applyBorder="0" applyAlignment="0" applyProtection="0"/>
    <xf numFmtId="177" fontId="4" fillId="0" borderId="1"/>
    <xf numFmtId="166" fontId="29" fillId="0" borderId="1" applyBorder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26" fillId="0" borderId="0" applyFill="0" applyBorder="0" applyAlignment="0" applyProtection="0"/>
    <xf numFmtId="0" fontId="4" fillId="0" borderId="0"/>
    <xf numFmtId="0" fontId="5" fillId="11" borderId="9"/>
    <xf numFmtId="0" fontId="30" fillId="0" borderId="0"/>
    <xf numFmtId="0" fontId="4" fillId="0" borderId="0"/>
    <xf numFmtId="178" fontId="4" fillId="0" borderId="10"/>
    <xf numFmtId="3" fontId="31" fillId="0" borderId="11"/>
    <xf numFmtId="179" fontId="10" fillId="0" borderId="12" applyAlignment="0">
      <alignment horizontal="right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32" fillId="0" borderId="0" xfId="0" applyFont="1" applyFill="1"/>
    <xf numFmtId="0" fontId="33" fillId="2" borderId="0" xfId="0" applyFont="1" applyFill="1"/>
    <xf numFmtId="0" fontId="34" fillId="2" borderId="0" xfId="0" applyFont="1" applyFill="1"/>
    <xf numFmtId="0" fontId="34" fillId="2" borderId="0" xfId="0" applyFont="1" applyFill="1" applyAlignment="1">
      <alignment horizontal="center"/>
    </xf>
    <xf numFmtId="0" fontId="32" fillId="0" borderId="0" xfId="0" applyFont="1"/>
    <xf numFmtId="0" fontId="32" fillId="14" borderId="0" xfId="0" applyFont="1" applyFill="1"/>
    <xf numFmtId="0" fontId="32" fillId="12" borderId="0" xfId="0" applyFont="1" applyFill="1"/>
    <xf numFmtId="0" fontId="32" fillId="13" borderId="0" xfId="0" applyFont="1" applyFill="1"/>
    <xf numFmtId="0" fontId="32" fillId="15" borderId="0" xfId="0" applyFont="1" applyFill="1"/>
    <xf numFmtId="0" fontId="34" fillId="2" borderId="0" xfId="0" applyFont="1" applyFill="1" applyAlignment="1">
      <alignment wrapText="1"/>
    </xf>
    <xf numFmtId="2" fontId="32" fillId="12" borderId="0" xfId="0" applyNumberFormat="1" applyFont="1" applyFill="1"/>
    <xf numFmtId="1" fontId="32" fillId="13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2" fillId="0" borderId="0" xfId="0" applyFont="1" applyFill="1" applyBorder="1"/>
    <xf numFmtId="0" fontId="32" fillId="0" borderId="0" xfId="0" applyFont="1" applyAlignment="1">
      <alignment wrapText="1"/>
    </xf>
    <xf numFmtId="1" fontId="36" fillId="13" borderId="0" xfId="0" applyNumberFormat="1" applyFont="1" applyFill="1" applyBorder="1"/>
    <xf numFmtId="0" fontId="32" fillId="12" borderId="0" xfId="0" applyFont="1" applyFill="1" applyBorder="1"/>
    <xf numFmtId="0" fontId="32" fillId="13" borderId="0" xfId="0" applyFont="1" applyFill="1" applyBorder="1"/>
    <xf numFmtId="1" fontId="32" fillId="13" borderId="0" xfId="0" applyNumberFormat="1" applyFont="1" applyFill="1" applyBorder="1"/>
    <xf numFmtId="180" fontId="36" fillId="13" borderId="0" xfId="0" applyNumberFormat="1" applyFont="1" applyFill="1" applyBorder="1"/>
    <xf numFmtId="180" fontId="32" fillId="0" borderId="0" xfId="0" applyNumberFormat="1" applyFont="1"/>
    <xf numFmtId="180" fontId="32" fillId="0" borderId="0" xfId="0" applyNumberFormat="1" applyFont="1" applyFill="1"/>
    <xf numFmtId="180" fontId="32" fillId="0" borderId="0" xfId="0" applyNumberFormat="1" applyFont="1" applyFill="1" applyBorder="1"/>
    <xf numFmtId="1" fontId="36" fillId="16" borderId="0" xfId="0" applyNumberFormat="1" applyFont="1" applyFill="1" applyBorder="1"/>
    <xf numFmtId="1" fontId="32" fillId="16" borderId="0" xfId="0" applyNumberFormat="1" applyFont="1" applyFill="1" applyBorder="1"/>
    <xf numFmtId="0" fontId="32" fillId="16" borderId="0" xfId="0" applyFont="1" applyFill="1"/>
    <xf numFmtId="1" fontId="32" fillId="16" borderId="0" xfId="0" applyNumberFormat="1" applyFont="1" applyFill="1"/>
    <xf numFmtId="180" fontId="32" fillId="16" borderId="0" xfId="0" applyNumberFormat="1" applyFont="1" applyFill="1" applyBorder="1"/>
    <xf numFmtId="180" fontId="36" fillId="16" borderId="0" xfId="0" applyNumberFormat="1" applyFont="1" applyFill="1" applyBorder="1"/>
    <xf numFmtId="0" fontId="32" fillId="16" borderId="0" xfId="0" applyFont="1" applyFill="1" applyBorder="1"/>
    <xf numFmtId="181" fontId="32" fillId="12" borderId="0" xfId="0" applyNumberFormat="1" applyFont="1" applyFill="1"/>
    <xf numFmtId="0" fontId="32" fillId="0" borderId="13" xfId="0" applyFont="1" applyBorder="1"/>
    <xf numFmtId="0" fontId="32" fillId="14" borderId="13" xfId="0" applyFont="1" applyFill="1" applyBorder="1"/>
    <xf numFmtId="0" fontId="32" fillId="12" borderId="13" xfId="0" applyFont="1" applyFill="1" applyBorder="1"/>
    <xf numFmtId="2" fontId="32" fillId="12" borderId="13" xfId="0" applyNumberFormat="1" applyFont="1" applyFill="1" applyBorder="1"/>
    <xf numFmtId="0" fontId="32" fillId="13" borderId="13" xfId="0" applyFont="1" applyFill="1" applyBorder="1"/>
    <xf numFmtId="1" fontId="36" fillId="13" borderId="13" xfId="0" applyNumberFormat="1" applyFont="1" applyFill="1" applyBorder="1"/>
    <xf numFmtId="1" fontId="36" fillId="16" borderId="13" xfId="0" applyNumberFormat="1" applyFont="1" applyFill="1" applyBorder="1"/>
    <xf numFmtId="1" fontId="32" fillId="16" borderId="13" xfId="0" applyNumberFormat="1" applyFont="1" applyFill="1" applyBorder="1"/>
    <xf numFmtId="1" fontId="32" fillId="13" borderId="13" xfId="0" applyNumberFormat="1" applyFont="1" applyFill="1" applyBorder="1"/>
    <xf numFmtId="0" fontId="32" fillId="15" borderId="13" xfId="0" applyFont="1" applyFill="1" applyBorder="1"/>
    <xf numFmtId="0" fontId="32" fillId="0" borderId="0" xfId="0" applyFont="1" applyBorder="1"/>
    <xf numFmtId="0" fontId="32" fillId="14" borderId="0" xfId="0" applyFont="1" applyFill="1" applyBorder="1"/>
    <xf numFmtId="2" fontId="32" fillId="12" borderId="0" xfId="0" applyNumberFormat="1" applyFont="1" applyFill="1" applyBorder="1"/>
    <xf numFmtId="0" fontId="32" fillId="15" borderId="0" xfId="0" applyFont="1" applyFill="1" applyBorder="1"/>
    <xf numFmtId="0" fontId="37" fillId="0" borderId="0" xfId="0" applyFont="1"/>
    <xf numFmtId="0" fontId="37" fillId="0" borderId="0" xfId="0" applyFont="1" applyBorder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wrapText="1"/>
    </xf>
    <xf numFmtId="180" fontId="32" fillId="16" borderId="0" xfId="0" applyNumberFormat="1" applyFont="1" applyFill="1"/>
    <xf numFmtId="0" fontId="36" fillId="13" borderId="0" xfId="0" applyFont="1" applyFill="1"/>
    <xf numFmtId="3" fontId="36" fillId="13" borderId="0" xfId="0" applyNumberFormat="1" applyFont="1" applyFill="1"/>
    <xf numFmtId="0" fontId="36" fillId="0" borderId="0" xfId="0" applyFont="1"/>
    <xf numFmtId="3" fontId="32" fillId="16" borderId="0" xfId="0" applyNumberFormat="1" applyFont="1" applyFill="1"/>
    <xf numFmtId="3" fontId="32" fillId="13" borderId="0" xfId="0" applyNumberFormat="1" applyFont="1" applyFill="1"/>
    <xf numFmtId="180" fontId="32" fillId="12" borderId="0" xfId="0" applyNumberFormat="1" applyFont="1" applyFill="1"/>
    <xf numFmtId="9" fontId="32" fillId="12" borderId="0" xfId="1477" applyFont="1" applyFill="1"/>
  </cellXfs>
  <cellStyles count="1478">
    <cellStyle name="%" xfId="1"/>
    <cellStyle name="_20060502 - Sink calculations v1" xfId="2"/>
    <cellStyle name="_20060502 - Transmission costs v1 (integrated)" xfId="3"/>
    <cellStyle name="_Sheet1" xfId="4"/>
    <cellStyle name="2x indented GHG Textfiels" xfId="5"/>
    <cellStyle name="2x indented GHG Textfiels 10" xfId="6"/>
    <cellStyle name="2x indented GHG Textfiels 11" xfId="7"/>
    <cellStyle name="2x indented GHG Textfiels 12" xfId="8"/>
    <cellStyle name="2x indented GHG Textfiels 13" xfId="9"/>
    <cellStyle name="2x indented GHG Textfiels 14" xfId="10"/>
    <cellStyle name="2x indented GHG Textfiels 15" xfId="11"/>
    <cellStyle name="2x indented GHG Textfiels 16" xfId="12"/>
    <cellStyle name="2x indented GHG Textfiels 2" xfId="13"/>
    <cellStyle name="2x indented GHG Textfiels 3" xfId="14"/>
    <cellStyle name="2x indented GHG Textfiels 4" xfId="15"/>
    <cellStyle name="2x indented GHG Textfiels 5" xfId="16"/>
    <cellStyle name="2x indented GHG Textfiels 6" xfId="17"/>
    <cellStyle name="2x indented GHG Textfiels 7" xfId="18"/>
    <cellStyle name="2x indented GHG Textfiels 8" xfId="19"/>
    <cellStyle name="2x indented GHG Textfiels 9" xfId="20"/>
    <cellStyle name="5x indented GHG Textfiels" xfId="21"/>
    <cellStyle name="5x indented GHG Textfiels 10" xfId="22"/>
    <cellStyle name="5x indented GHG Textfiels 11" xfId="23"/>
    <cellStyle name="5x indented GHG Textfiels 12" xfId="24"/>
    <cellStyle name="5x indented GHG Textfiels 13" xfId="25"/>
    <cellStyle name="5x indented GHG Textfiels 14" xfId="26"/>
    <cellStyle name="5x indented GHG Textfiels 15" xfId="27"/>
    <cellStyle name="5x indented GHG Textfiels 16" xfId="28"/>
    <cellStyle name="5x indented GHG Textfiels 2" xfId="29"/>
    <cellStyle name="5x indented GHG Textfiels 3" xfId="30"/>
    <cellStyle name="5x indented GHG Textfiels 4" xfId="31"/>
    <cellStyle name="5x indented GHG Textfiels 5" xfId="32"/>
    <cellStyle name="5x indented GHG Textfiels 6" xfId="33"/>
    <cellStyle name="5x indented GHG Textfiels 7" xfId="34"/>
    <cellStyle name="5x indented GHG Textfiels 8" xfId="35"/>
    <cellStyle name="5x indented GHG Textfiels 9" xfId="36"/>
    <cellStyle name="AggblueCels_1x" xfId="37"/>
    <cellStyle name="AggBoldCells" xfId="38"/>
    <cellStyle name="AggCels" xfId="39"/>
    <cellStyle name="assumption 1" xfId="40"/>
    <cellStyle name="assumption 2" xfId="41"/>
    <cellStyle name="assumption 4" xfId="42"/>
    <cellStyle name="Assumption Date" xfId="43"/>
    <cellStyle name="Bad 2" xfId="44"/>
    <cellStyle name="Calc_%" xfId="45"/>
    <cellStyle name="ColumnHeading" xfId="46"/>
    <cellStyle name="Comma [2]" xfId="47"/>
    <cellStyle name="Comma 10" xfId="48"/>
    <cellStyle name="Comma 11" xfId="49"/>
    <cellStyle name="Comma 11 10" xfId="50"/>
    <cellStyle name="Comma 11 11" xfId="51"/>
    <cellStyle name="Comma 11 12" xfId="52"/>
    <cellStyle name="Comma 11 13" xfId="53"/>
    <cellStyle name="Comma 11 14" xfId="54"/>
    <cellStyle name="Comma 11 15" xfId="55"/>
    <cellStyle name="Comma 11 2" xfId="56"/>
    <cellStyle name="Comma 11 3" xfId="57"/>
    <cellStyle name="Comma 11 4" xfId="58"/>
    <cellStyle name="Comma 11 5" xfId="59"/>
    <cellStyle name="Comma 11 6" xfId="60"/>
    <cellStyle name="Comma 11 7" xfId="61"/>
    <cellStyle name="Comma 11 8" xfId="62"/>
    <cellStyle name="Comma 11 9" xfId="63"/>
    <cellStyle name="Comma 12" xfId="64"/>
    <cellStyle name="Comma 13" xfId="65"/>
    <cellStyle name="Comma 13 10" xfId="66"/>
    <cellStyle name="Comma 13 11" xfId="67"/>
    <cellStyle name="Comma 13 12" xfId="68"/>
    <cellStyle name="Comma 13 13" xfId="69"/>
    <cellStyle name="Comma 13 14" xfId="70"/>
    <cellStyle name="Comma 13 15" xfId="71"/>
    <cellStyle name="Comma 13 2" xfId="72"/>
    <cellStyle name="Comma 13 3" xfId="73"/>
    <cellStyle name="Comma 13 4" xfId="74"/>
    <cellStyle name="Comma 13 5" xfId="75"/>
    <cellStyle name="Comma 13 6" xfId="76"/>
    <cellStyle name="Comma 13 7" xfId="77"/>
    <cellStyle name="Comma 13 8" xfId="78"/>
    <cellStyle name="Comma 13 9" xfId="79"/>
    <cellStyle name="Comma 2" xfId="80"/>
    <cellStyle name="Comma 2 10" xfId="81"/>
    <cellStyle name="Comma 2 10 10" xfId="82"/>
    <cellStyle name="Comma 2 10 11" xfId="83"/>
    <cellStyle name="Comma 2 10 12" xfId="84"/>
    <cellStyle name="Comma 2 10 13" xfId="85"/>
    <cellStyle name="Comma 2 10 14" xfId="86"/>
    <cellStyle name="Comma 2 10 15" xfId="87"/>
    <cellStyle name="Comma 2 10 2" xfId="88"/>
    <cellStyle name="Comma 2 10 3" xfId="89"/>
    <cellStyle name="Comma 2 10 4" xfId="90"/>
    <cellStyle name="Comma 2 10 5" xfId="91"/>
    <cellStyle name="Comma 2 10 6" xfId="92"/>
    <cellStyle name="Comma 2 10 7" xfId="93"/>
    <cellStyle name="Comma 2 10 8" xfId="94"/>
    <cellStyle name="Comma 2 10 9" xfId="95"/>
    <cellStyle name="Comma 2 11" xfId="96"/>
    <cellStyle name="Comma 2 11 10" xfId="97"/>
    <cellStyle name="Comma 2 11 11" xfId="98"/>
    <cellStyle name="Comma 2 11 12" xfId="99"/>
    <cellStyle name="Comma 2 11 13" xfId="100"/>
    <cellStyle name="Comma 2 11 14" xfId="101"/>
    <cellStyle name="Comma 2 11 15" xfId="102"/>
    <cellStyle name="Comma 2 11 2" xfId="103"/>
    <cellStyle name="Comma 2 11 3" xfId="104"/>
    <cellStyle name="Comma 2 11 4" xfId="105"/>
    <cellStyle name="Comma 2 11 5" xfId="106"/>
    <cellStyle name="Comma 2 11 6" xfId="107"/>
    <cellStyle name="Comma 2 11 7" xfId="108"/>
    <cellStyle name="Comma 2 11 8" xfId="109"/>
    <cellStyle name="Comma 2 11 9" xfId="110"/>
    <cellStyle name="Comma 2 12" xfId="111"/>
    <cellStyle name="Comma 2 12 10" xfId="112"/>
    <cellStyle name="Comma 2 12 11" xfId="113"/>
    <cellStyle name="Comma 2 12 12" xfId="114"/>
    <cellStyle name="Comma 2 12 13" xfId="115"/>
    <cellStyle name="Comma 2 12 14" xfId="116"/>
    <cellStyle name="Comma 2 12 15" xfId="117"/>
    <cellStyle name="Comma 2 12 2" xfId="118"/>
    <cellStyle name="Comma 2 12 3" xfId="119"/>
    <cellStyle name="Comma 2 12 4" xfId="120"/>
    <cellStyle name="Comma 2 12 5" xfId="121"/>
    <cellStyle name="Comma 2 12 6" xfId="122"/>
    <cellStyle name="Comma 2 12 7" xfId="123"/>
    <cellStyle name="Comma 2 12 8" xfId="124"/>
    <cellStyle name="Comma 2 12 9" xfId="125"/>
    <cellStyle name="Comma 2 13" xfId="126"/>
    <cellStyle name="Comma 2 13 10" xfId="127"/>
    <cellStyle name="Comma 2 13 11" xfId="128"/>
    <cellStyle name="Comma 2 13 12" xfId="129"/>
    <cellStyle name="Comma 2 13 13" xfId="130"/>
    <cellStyle name="Comma 2 13 14" xfId="131"/>
    <cellStyle name="Comma 2 13 15" xfId="132"/>
    <cellStyle name="Comma 2 13 2" xfId="133"/>
    <cellStyle name="Comma 2 13 3" xfId="134"/>
    <cellStyle name="Comma 2 13 4" xfId="135"/>
    <cellStyle name="Comma 2 13 5" xfId="136"/>
    <cellStyle name="Comma 2 13 6" xfId="137"/>
    <cellStyle name="Comma 2 13 7" xfId="138"/>
    <cellStyle name="Comma 2 13 8" xfId="139"/>
    <cellStyle name="Comma 2 13 9" xfId="140"/>
    <cellStyle name="Comma 2 14" xfId="141"/>
    <cellStyle name="Comma 2 14 10" xfId="142"/>
    <cellStyle name="Comma 2 14 11" xfId="143"/>
    <cellStyle name="Comma 2 14 12" xfId="144"/>
    <cellStyle name="Comma 2 14 13" xfId="145"/>
    <cellStyle name="Comma 2 14 14" xfId="146"/>
    <cellStyle name="Comma 2 14 15" xfId="147"/>
    <cellStyle name="Comma 2 14 2" xfId="148"/>
    <cellStyle name="Comma 2 14 3" xfId="149"/>
    <cellStyle name="Comma 2 14 4" xfId="150"/>
    <cellStyle name="Comma 2 14 5" xfId="151"/>
    <cellStyle name="Comma 2 14 6" xfId="152"/>
    <cellStyle name="Comma 2 14 7" xfId="153"/>
    <cellStyle name="Comma 2 14 8" xfId="154"/>
    <cellStyle name="Comma 2 14 9" xfId="155"/>
    <cellStyle name="Comma 2 15" xfId="156"/>
    <cellStyle name="Comma 2 15 10" xfId="157"/>
    <cellStyle name="Comma 2 15 11" xfId="158"/>
    <cellStyle name="Comma 2 15 12" xfId="159"/>
    <cellStyle name="Comma 2 15 13" xfId="160"/>
    <cellStyle name="Comma 2 15 14" xfId="161"/>
    <cellStyle name="Comma 2 15 15" xfId="162"/>
    <cellStyle name="Comma 2 15 2" xfId="163"/>
    <cellStyle name="Comma 2 15 3" xfId="164"/>
    <cellStyle name="Comma 2 15 4" xfId="165"/>
    <cellStyle name="Comma 2 15 5" xfId="166"/>
    <cellStyle name="Comma 2 15 6" xfId="167"/>
    <cellStyle name="Comma 2 15 7" xfId="168"/>
    <cellStyle name="Comma 2 15 8" xfId="169"/>
    <cellStyle name="Comma 2 15 9" xfId="170"/>
    <cellStyle name="Comma 2 16" xfId="171"/>
    <cellStyle name="Comma 2 16 10" xfId="172"/>
    <cellStyle name="Comma 2 16 11" xfId="173"/>
    <cellStyle name="Comma 2 16 12" xfId="174"/>
    <cellStyle name="Comma 2 16 13" xfId="175"/>
    <cellStyle name="Comma 2 16 14" xfId="176"/>
    <cellStyle name="Comma 2 16 15" xfId="177"/>
    <cellStyle name="Comma 2 16 2" xfId="178"/>
    <cellStyle name="Comma 2 16 3" xfId="179"/>
    <cellStyle name="Comma 2 16 4" xfId="180"/>
    <cellStyle name="Comma 2 16 5" xfId="181"/>
    <cellStyle name="Comma 2 16 6" xfId="182"/>
    <cellStyle name="Comma 2 16 7" xfId="183"/>
    <cellStyle name="Comma 2 16 8" xfId="184"/>
    <cellStyle name="Comma 2 16 9" xfId="185"/>
    <cellStyle name="Comma 2 17" xfId="186"/>
    <cellStyle name="Comma 2 17 10" xfId="187"/>
    <cellStyle name="Comma 2 17 11" xfId="188"/>
    <cellStyle name="Comma 2 17 12" xfId="189"/>
    <cellStyle name="Comma 2 17 13" xfId="190"/>
    <cellStyle name="Comma 2 17 14" xfId="191"/>
    <cellStyle name="Comma 2 17 15" xfId="192"/>
    <cellStyle name="Comma 2 17 2" xfId="193"/>
    <cellStyle name="Comma 2 17 3" xfId="194"/>
    <cellStyle name="Comma 2 17 4" xfId="195"/>
    <cellStyle name="Comma 2 17 5" xfId="196"/>
    <cellStyle name="Comma 2 17 6" xfId="197"/>
    <cellStyle name="Comma 2 17 7" xfId="198"/>
    <cellStyle name="Comma 2 17 8" xfId="199"/>
    <cellStyle name="Comma 2 17 9" xfId="200"/>
    <cellStyle name="Comma 2 18" xfId="201"/>
    <cellStyle name="Comma 2 18 10" xfId="202"/>
    <cellStyle name="Comma 2 18 11" xfId="203"/>
    <cellStyle name="Comma 2 18 12" xfId="204"/>
    <cellStyle name="Comma 2 18 13" xfId="205"/>
    <cellStyle name="Comma 2 18 14" xfId="206"/>
    <cellStyle name="Comma 2 18 15" xfId="207"/>
    <cellStyle name="Comma 2 18 2" xfId="208"/>
    <cellStyle name="Comma 2 18 3" xfId="209"/>
    <cellStyle name="Comma 2 18 4" xfId="210"/>
    <cellStyle name="Comma 2 18 5" xfId="211"/>
    <cellStyle name="Comma 2 18 6" xfId="212"/>
    <cellStyle name="Comma 2 18 7" xfId="213"/>
    <cellStyle name="Comma 2 18 8" xfId="214"/>
    <cellStyle name="Comma 2 18 9" xfId="215"/>
    <cellStyle name="Comma 2 19" xfId="216"/>
    <cellStyle name="Comma 2 19 10" xfId="217"/>
    <cellStyle name="Comma 2 19 11" xfId="218"/>
    <cellStyle name="Comma 2 19 12" xfId="219"/>
    <cellStyle name="Comma 2 19 13" xfId="220"/>
    <cellStyle name="Comma 2 19 14" xfId="221"/>
    <cellStyle name="Comma 2 19 15" xfId="222"/>
    <cellStyle name="Comma 2 19 2" xfId="223"/>
    <cellStyle name="Comma 2 19 3" xfId="224"/>
    <cellStyle name="Comma 2 19 4" xfId="225"/>
    <cellStyle name="Comma 2 19 5" xfId="226"/>
    <cellStyle name="Comma 2 19 6" xfId="227"/>
    <cellStyle name="Comma 2 19 7" xfId="228"/>
    <cellStyle name="Comma 2 19 8" xfId="229"/>
    <cellStyle name="Comma 2 19 9" xfId="230"/>
    <cellStyle name="Comma 2 2" xfId="231"/>
    <cellStyle name="Comma 2 2 10" xfId="232"/>
    <cellStyle name="Comma 2 2 11" xfId="233"/>
    <cellStyle name="Comma 2 2 12" xfId="234"/>
    <cellStyle name="Comma 2 2 13" xfId="235"/>
    <cellStyle name="Comma 2 2 14" xfId="236"/>
    <cellStyle name="Comma 2 2 15" xfId="237"/>
    <cellStyle name="Comma 2 2 2" xfId="238"/>
    <cellStyle name="Comma 2 2 3" xfId="239"/>
    <cellStyle name="Comma 2 2 4" xfId="240"/>
    <cellStyle name="Comma 2 2 5" xfId="241"/>
    <cellStyle name="Comma 2 2 6" xfId="242"/>
    <cellStyle name="Comma 2 2 7" xfId="243"/>
    <cellStyle name="Comma 2 2 8" xfId="244"/>
    <cellStyle name="Comma 2 2 9" xfId="245"/>
    <cellStyle name="Comma 2 20" xfId="246"/>
    <cellStyle name="Comma 2 21" xfId="247"/>
    <cellStyle name="Comma 2 21 10" xfId="248"/>
    <cellStyle name="Comma 2 21 11" xfId="249"/>
    <cellStyle name="Comma 2 21 12" xfId="250"/>
    <cellStyle name="Comma 2 21 13" xfId="251"/>
    <cellStyle name="Comma 2 21 14" xfId="252"/>
    <cellStyle name="Comma 2 21 15" xfId="253"/>
    <cellStyle name="Comma 2 21 2" xfId="254"/>
    <cellStyle name="Comma 2 21 3" xfId="255"/>
    <cellStyle name="Comma 2 21 4" xfId="256"/>
    <cellStyle name="Comma 2 21 5" xfId="257"/>
    <cellStyle name="Comma 2 21 6" xfId="258"/>
    <cellStyle name="Comma 2 21 7" xfId="259"/>
    <cellStyle name="Comma 2 21 8" xfId="260"/>
    <cellStyle name="Comma 2 21 9" xfId="261"/>
    <cellStyle name="Comma 2 22" xfId="262"/>
    <cellStyle name="Comma 2 3" xfId="263"/>
    <cellStyle name="Comma 2 3 10" xfId="264"/>
    <cellStyle name="Comma 2 3 11" xfId="265"/>
    <cellStyle name="Comma 2 3 12" xfId="266"/>
    <cellStyle name="Comma 2 3 13" xfId="267"/>
    <cellStyle name="Comma 2 3 14" xfId="268"/>
    <cellStyle name="Comma 2 3 15" xfId="269"/>
    <cellStyle name="Comma 2 3 2" xfId="270"/>
    <cellStyle name="Comma 2 3 3" xfId="271"/>
    <cellStyle name="Comma 2 3 4" xfId="272"/>
    <cellStyle name="Comma 2 3 5" xfId="273"/>
    <cellStyle name="Comma 2 3 6" xfId="274"/>
    <cellStyle name="Comma 2 3 7" xfId="275"/>
    <cellStyle name="Comma 2 3 8" xfId="276"/>
    <cellStyle name="Comma 2 3 9" xfId="277"/>
    <cellStyle name="Comma 2 4" xfId="278"/>
    <cellStyle name="Comma 2 4 10" xfId="279"/>
    <cellStyle name="Comma 2 4 11" xfId="280"/>
    <cellStyle name="Comma 2 4 12" xfId="281"/>
    <cellStyle name="Comma 2 4 13" xfId="282"/>
    <cellStyle name="Comma 2 4 14" xfId="283"/>
    <cellStyle name="Comma 2 4 15" xfId="284"/>
    <cellStyle name="Comma 2 4 2" xfId="285"/>
    <cellStyle name="Comma 2 4 3" xfId="286"/>
    <cellStyle name="Comma 2 4 4" xfId="287"/>
    <cellStyle name="Comma 2 4 5" xfId="288"/>
    <cellStyle name="Comma 2 4 6" xfId="289"/>
    <cellStyle name="Comma 2 4 7" xfId="290"/>
    <cellStyle name="Comma 2 4 8" xfId="291"/>
    <cellStyle name="Comma 2 4 9" xfId="292"/>
    <cellStyle name="Comma 2 5" xfId="293"/>
    <cellStyle name="Comma 2 5 10" xfId="294"/>
    <cellStyle name="Comma 2 5 11" xfId="295"/>
    <cellStyle name="Comma 2 5 12" xfId="296"/>
    <cellStyle name="Comma 2 5 13" xfId="297"/>
    <cellStyle name="Comma 2 5 14" xfId="298"/>
    <cellStyle name="Comma 2 5 15" xfId="299"/>
    <cellStyle name="Comma 2 5 2" xfId="300"/>
    <cellStyle name="Comma 2 5 3" xfId="301"/>
    <cellStyle name="Comma 2 5 4" xfId="302"/>
    <cellStyle name="Comma 2 5 5" xfId="303"/>
    <cellStyle name="Comma 2 5 6" xfId="304"/>
    <cellStyle name="Comma 2 5 7" xfId="305"/>
    <cellStyle name="Comma 2 5 8" xfId="306"/>
    <cellStyle name="Comma 2 5 9" xfId="307"/>
    <cellStyle name="Comma 2 6" xfId="308"/>
    <cellStyle name="Comma 2 6 10" xfId="309"/>
    <cellStyle name="Comma 2 6 11" xfId="310"/>
    <cellStyle name="Comma 2 6 12" xfId="311"/>
    <cellStyle name="Comma 2 6 13" xfId="312"/>
    <cellStyle name="Comma 2 6 14" xfId="313"/>
    <cellStyle name="Comma 2 6 15" xfId="314"/>
    <cellStyle name="Comma 2 6 2" xfId="315"/>
    <cellStyle name="Comma 2 6 3" xfId="316"/>
    <cellStyle name="Comma 2 6 4" xfId="317"/>
    <cellStyle name="Comma 2 6 5" xfId="318"/>
    <cellStyle name="Comma 2 6 6" xfId="319"/>
    <cellStyle name="Comma 2 6 7" xfId="320"/>
    <cellStyle name="Comma 2 6 8" xfId="321"/>
    <cellStyle name="Comma 2 6 9" xfId="322"/>
    <cellStyle name="Comma 2 7" xfId="323"/>
    <cellStyle name="Comma 2 7 10" xfId="324"/>
    <cellStyle name="Comma 2 7 11" xfId="325"/>
    <cellStyle name="Comma 2 7 12" xfId="326"/>
    <cellStyle name="Comma 2 7 13" xfId="327"/>
    <cellStyle name="Comma 2 7 14" xfId="328"/>
    <cellStyle name="Comma 2 7 15" xfId="329"/>
    <cellStyle name="Comma 2 7 2" xfId="330"/>
    <cellStyle name="Comma 2 7 3" xfId="331"/>
    <cellStyle name="Comma 2 7 4" xfId="332"/>
    <cellStyle name="Comma 2 7 5" xfId="333"/>
    <cellStyle name="Comma 2 7 6" xfId="334"/>
    <cellStyle name="Comma 2 7 7" xfId="335"/>
    <cellStyle name="Comma 2 7 8" xfId="336"/>
    <cellStyle name="Comma 2 7 9" xfId="337"/>
    <cellStyle name="Comma 2 8" xfId="338"/>
    <cellStyle name="Comma 2 8 10" xfId="339"/>
    <cellStyle name="Comma 2 8 11" xfId="340"/>
    <cellStyle name="Comma 2 8 12" xfId="341"/>
    <cellStyle name="Comma 2 8 13" xfId="342"/>
    <cellStyle name="Comma 2 8 14" xfId="343"/>
    <cellStyle name="Comma 2 8 15" xfId="344"/>
    <cellStyle name="Comma 2 8 2" xfId="345"/>
    <cellStyle name="Comma 2 8 3" xfId="346"/>
    <cellStyle name="Comma 2 8 4" xfId="347"/>
    <cellStyle name="Comma 2 8 5" xfId="348"/>
    <cellStyle name="Comma 2 8 6" xfId="349"/>
    <cellStyle name="Comma 2 8 7" xfId="350"/>
    <cellStyle name="Comma 2 8 8" xfId="351"/>
    <cellStyle name="Comma 2 8 9" xfId="352"/>
    <cellStyle name="Comma 2 9" xfId="353"/>
    <cellStyle name="Comma 2 9 10" xfId="354"/>
    <cellStyle name="Comma 2 9 11" xfId="355"/>
    <cellStyle name="Comma 2 9 12" xfId="356"/>
    <cellStyle name="Comma 2 9 13" xfId="357"/>
    <cellStyle name="Comma 2 9 14" xfId="358"/>
    <cellStyle name="Comma 2 9 15" xfId="359"/>
    <cellStyle name="Comma 2 9 2" xfId="360"/>
    <cellStyle name="Comma 2 9 3" xfId="361"/>
    <cellStyle name="Comma 2 9 4" xfId="362"/>
    <cellStyle name="Comma 2 9 5" xfId="363"/>
    <cellStyle name="Comma 2 9 6" xfId="364"/>
    <cellStyle name="Comma 2 9 7" xfId="365"/>
    <cellStyle name="Comma 2 9 8" xfId="366"/>
    <cellStyle name="Comma 2 9 9" xfId="367"/>
    <cellStyle name="Comma 2_Measures&amp;Barriers_v1_1" xfId="368"/>
    <cellStyle name="Comma 3" xfId="369"/>
    <cellStyle name="Comma 3 2" xfId="370"/>
    <cellStyle name="Comma 4" xfId="371"/>
    <cellStyle name="Comma 4 10" xfId="372"/>
    <cellStyle name="Comma 4 11" xfId="373"/>
    <cellStyle name="Comma 4 12" xfId="374"/>
    <cellStyle name="Comma 4 13" xfId="375"/>
    <cellStyle name="Comma 4 14" xfId="376"/>
    <cellStyle name="Comma 4 15" xfId="377"/>
    <cellStyle name="Comma 4 16" xfId="378"/>
    <cellStyle name="Comma 4 2" xfId="379"/>
    <cellStyle name="Comma 4 2 2" xfId="380"/>
    <cellStyle name="Comma 4 3" xfId="381"/>
    <cellStyle name="Comma 4 4" xfId="382"/>
    <cellStyle name="Comma 4 5" xfId="383"/>
    <cellStyle name="Comma 4 6" xfId="384"/>
    <cellStyle name="Comma 4 7" xfId="385"/>
    <cellStyle name="Comma 4 8" xfId="386"/>
    <cellStyle name="Comma 4 9" xfId="387"/>
    <cellStyle name="Comma 5" xfId="388"/>
    <cellStyle name="Comma 5 10" xfId="389"/>
    <cellStyle name="Comma 5 11" xfId="390"/>
    <cellStyle name="Comma 5 12" xfId="391"/>
    <cellStyle name="Comma 5 13" xfId="392"/>
    <cellStyle name="Comma 5 14" xfId="393"/>
    <cellStyle name="Comma 5 15" xfId="394"/>
    <cellStyle name="Comma 5 16" xfId="395"/>
    <cellStyle name="Comma 5 2" xfId="396"/>
    <cellStyle name="Comma 5 3" xfId="397"/>
    <cellStyle name="Comma 5 4" xfId="398"/>
    <cellStyle name="Comma 5 5" xfId="399"/>
    <cellStyle name="Comma 5 6" xfId="400"/>
    <cellStyle name="Comma 5 7" xfId="401"/>
    <cellStyle name="Comma 5 8" xfId="402"/>
    <cellStyle name="Comma 5 9" xfId="403"/>
    <cellStyle name="Comma 6" xfId="404"/>
    <cellStyle name="Comma 6 10" xfId="405"/>
    <cellStyle name="Comma 6 11" xfId="406"/>
    <cellStyle name="Comma 6 12" xfId="407"/>
    <cellStyle name="Comma 6 13" xfId="408"/>
    <cellStyle name="Comma 6 14" xfId="409"/>
    <cellStyle name="Comma 6 15" xfId="410"/>
    <cellStyle name="Comma 6 2" xfId="411"/>
    <cellStyle name="Comma 6 3" xfId="412"/>
    <cellStyle name="Comma 6 4" xfId="413"/>
    <cellStyle name="Comma 6 5" xfId="414"/>
    <cellStyle name="Comma 6 6" xfId="415"/>
    <cellStyle name="Comma 6 7" xfId="416"/>
    <cellStyle name="Comma 6 8" xfId="417"/>
    <cellStyle name="Comma 6 9" xfId="418"/>
    <cellStyle name="Comma 7" xfId="419"/>
    <cellStyle name="Comma 7 10" xfId="420"/>
    <cellStyle name="Comma 7 11" xfId="421"/>
    <cellStyle name="Comma 7 12" xfId="422"/>
    <cellStyle name="Comma 7 13" xfId="423"/>
    <cellStyle name="Comma 7 14" xfId="424"/>
    <cellStyle name="Comma 7 15" xfId="425"/>
    <cellStyle name="Comma 7 16" xfId="426"/>
    <cellStyle name="Comma 7 2" xfId="427"/>
    <cellStyle name="Comma 7 3" xfId="428"/>
    <cellStyle name="Comma 7 4" xfId="429"/>
    <cellStyle name="Comma 7 5" xfId="430"/>
    <cellStyle name="Comma 7 6" xfId="431"/>
    <cellStyle name="Comma 7 7" xfId="432"/>
    <cellStyle name="Comma 7 8" xfId="433"/>
    <cellStyle name="Comma 7 9" xfId="434"/>
    <cellStyle name="Comma 8" xfId="435"/>
    <cellStyle name="Comma 8 10" xfId="436"/>
    <cellStyle name="Comma 8 11" xfId="437"/>
    <cellStyle name="Comma 8 12" xfId="438"/>
    <cellStyle name="Comma 8 13" xfId="439"/>
    <cellStyle name="Comma 8 14" xfId="440"/>
    <cellStyle name="Comma 8 15" xfId="441"/>
    <cellStyle name="Comma 8 16" xfId="442"/>
    <cellStyle name="Comma 8 2" xfId="443"/>
    <cellStyle name="Comma 8 3" xfId="444"/>
    <cellStyle name="Comma 8 4" xfId="445"/>
    <cellStyle name="Comma 8 5" xfId="446"/>
    <cellStyle name="Comma 8 6" xfId="447"/>
    <cellStyle name="Comma 8 7" xfId="448"/>
    <cellStyle name="Comma 8 8" xfId="449"/>
    <cellStyle name="Comma 8 9" xfId="450"/>
    <cellStyle name="Comma 9" xfId="451"/>
    <cellStyle name="Comma 9 10" xfId="452"/>
    <cellStyle name="Comma 9 11" xfId="453"/>
    <cellStyle name="Comma 9 12" xfId="454"/>
    <cellStyle name="Comma 9 13" xfId="455"/>
    <cellStyle name="Comma 9 14" xfId="456"/>
    <cellStyle name="Comma 9 15" xfId="457"/>
    <cellStyle name="Comma 9 2" xfId="458"/>
    <cellStyle name="Comma 9 3" xfId="459"/>
    <cellStyle name="Comma 9 4" xfId="460"/>
    <cellStyle name="Comma 9 5" xfId="461"/>
    <cellStyle name="Comma 9 6" xfId="462"/>
    <cellStyle name="Comma 9 7" xfId="463"/>
    <cellStyle name="Comma 9 8" xfId="464"/>
    <cellStyle name="Comma 9 9" xfId="465"/>
    <cellStyle name="Comma0" xfId="466"/>
    <cellStyle name="Constants" xfId="467"/>
    <cellStyle name="Currency 2" xfId="468"/>
    <cellStyle name="Currency 2 10" xfId="469"/>
    <cellStyle name="Currency 2 10 10" xfId="470"/>
    <cellStyle name="Currency 2 10 11" xfId="471"/>
    <cellStyle name="Currency 2 10 12" xfId="472"/>
    <cellStyle name="Currency 2 10 13" xfId="473"/>
    <cellStyle name="Currency 2 10 14" xfId="474"/>
    <cellStyle name="Currency 2 10 15" xfId="475"/>
    <cellStyle name="Currency 2 10 2" xfId="476"/>
    <cellStyle name="Currency 2 10 3" xfId="477"/>
    <cellStyle name="Currency 2 10 4" xfId="478"/>
    <cellStyle name="Currency 2 10 5" xfId="479"/>
    <cellStyle name="Currency 2 10 6" xfId="480"/>
    <cellStyle name="Currency 2 10 7" xfId="481"/>
    <cellStyle name="Currency 2 10 8" xfId="482"/>
    <cellStyle name="Currency 2 10 9" xfId="483"/>
    <cellStyle name="Currency 2 11" xfId="484"/>
    <cellStyle name="Currency 2 11 10" xfId="485"/>
    <cellStyle name="Currency 2 11 11" xfId="486"/>
    <cellStyle name="Currency 2 11 12" xfId="487"/>
    <cellStyle name="Currency 2 11 13" xfId="488"/>
    <cellStyle name="Currency 2 11 14" xfId="489"/>
    <cellStyle name="Currency 2 11 15" xfId="490"/>
    <cellStyle name="Currency 2 11 2" xfId="491"/>
    <cellStyle name="Currency 2 11 3" xfId="492"/>
    <cellStyle name="Currency 2 11 4" xfId="493"/>
    <cellStyle name="Currency 2 11 5" xfId="494"/>
    <cellStyle name="Currency 2 11 6" xfId="495"/>
    <cellStyle name="Currency 2 11 7" xfId="496"/>
    <cellStyle name="Currency 2 11 8" xfId="497"/>
    <cellStyle name="Currency 2 11 9" xfId="498"/>
    <cellStyle name="Currency 2 12" xfId="499"/>
    <cellStyle name="Currency 2 12 10" xfId="500"/>
    <cellStyle name="Currency 2 12 11" xfId="501"/>
    <cellStyle name="Currency 2 12 12" xfId="502"/>
    <cellStyle name="Currency 2 12 13" xfId="503"/>
    <cellStyle name="Currency 2 12 14" xfId="504"/>
    <cellStyle name="Currency 2 12 15" xfId="505"/>
    <cellStyle name="Currency 2 12 2" xfId="506"/>
    <cellStyle name="Currency 2 12 3" xfId="507"/>
    <cellStyle name="Currency 2 12 4" xfId="508"/>
    <cellStyle name="Currency 2 12 5" xfId="509"/>
    <cellStyle name="Currency 2 12 6" xfId="510"/>
    <cellStyle name="Currency 2 12 7" xfId="511"/>
    <cellStyle name="Currency 2 12 8" xfId="512"/>
    <cellStyle name="Currency 2 12 9" xfId="513"/>
    <cellStyle name="Currency 2 13" xfId="514"/>
    <cellStyle name="Currency 2 13 10" xfId="515"/>
    <cellStyle name="Currency 2 13 11" xfId="516"/>
    <cellStyle name="Currency 2 13 12" xfId="517"/>
    <cellStyle name="Currency 2 13 13" xfId="518"/>
    <cellStyle name="Currency 2 13 14" xfId="519"/>
    <cellStyle name="Currency 2 13 15" xfId="520"/>
    <cellStyle name="Currency 2 13 2" xfId="521"/>
    <cellStyle name="Currency 2 13 3" xfId="522"/>
    <cellStyle name="Currency 2 13 4" xfId="523"/>
    <cellStyle name="Currency 2 13 5" xfId="524"/>
    <cellStyle name="Currency 2 13 6" xfId="525"/>
    <cellStyle name="Currency 2 13 7" xfId="526"/>
    <cellStyle name="Currency 2 13 8" xfId="527"/>
    <cellStyle name="Currency 2 13 9" xfId="528"/>
    <cellStyle name="Currency 2 14" xfId="529"/>
    <cellStyle name="Currency 2 15" xfId="530"/>
    <cellStyle name="Currency 2 16" xfId="531"/>
    <cellStyle name="Currency 2 17" xfId="532"/>
    <cellStyle name="Currency 2 18" xfId="533"/>
    <cellStyle name="Currency 2 19" xfId="534"/>
    <cellStyle name="Currency 2 2" xfId="535"/>
    <cellStyle name="Currency 2 2 10" xfId="536"/>
    <cellStyle name="Currency 2 2 11" xfId="537"/>
    <cellStyle name="Currency 2 2 12" xfId="538"/>
    <cellStyle name="Currency 2 2 13" xfId="539"/>
    <cellStyle name="Currency 2 2 14" xfId="540"/>
    <cellStyle name="Currency 2 2 15" xfId="541"/>
    <cellStyle name="Currency 2 2 2" xfId="542"/>
    <cellStyle name="Currency 2 2 3" xfId="543"/>
    <cellStyle name="Currency 2 2 4" xfId="544"/>
    <cellStyle name="Currency 2 2 5" xfId="545"/>
    <cellStyle name="Currency 2 2 6" xfId="546"/>
    <cellStyle name="Currency 2 2 7" xfId="547"/>
    <cellStyle name="Currency 2 2 8" xfId="548"/>
    <cellStyle name="Currency 2 2 9" xfId="549"/>
    <cellStyle name="Currency 2 20" xfId="550"/>
    <cellStyle name="Currency 2 21" xfId="551"/>
    <cellStyle name="Currency 2 22" xfId="552"/>
    <cellStyle name="Currency 2 23" xfId="553"/>
    <cellStyle name="Currency 2 24" xfId="554"/>
    <cellStyle name="Currency 2 25" xfId="555"/>
    <cellStyle name="Currency 2 26" xfId="556"/>
    <cellStyle name="Currency 2 27" xfId="557"/>
    <cellStyle name="Currency 2 28" xfId="558"/>
    <cellStyle name="Currency 2 29" xfId="559"/>
    <cellStyle name="Currency 2 3" xfId="560"/>
    <cellStyle name="Currency 2 3 10" xfId="561"/>
    <cellStyle name="Currency 2 3 11" xfId="562"/>
    <cellStyle name="Currency 2 3 12" xfId="563"/>
    <cellStyle name="Currency 2 3 13" xfId="564"/>
    <cellStyle name="Currency 2 3 14" xfId="565"/>
    <cellStyle name="Currency 2 3 15" xfId="566"/>
    <cellStyle name="Currency 2 3 2" xfId="567"/>
    <cellStyle name="Currency 2 3 3" xfId="568"/>
    <cellStyle name="Currency 2 3 4" xfId="569"/>
    <cellStyle name="Currency 2 3 5" xfId="570"/>
    <cellStyle name="Currency 2 3 6" xfId="571"/>
    <cellStyle name="Currency 2 3 7" xfId="572"/>
    <cellStyle name="Currency 2 3 8" xfId="573"/>
    <cellStyle name="Currency 2 3 9" xfId="574"/>
    <cellStyle name="Currency 2 4" xfId="575"/>
    <cellStyle name="Currency 2 4 10" xfId="576"/>
    <cellStyle name="Currency 2 4 11" xfId="577"/>
    <cellStyle name="Currency 2 4 12" xfId="578"/>
    <cellStyle name="Currency 2 4 13" xfId="579"/>
    <cellStyle name="Currency 2 4 14" xfId="580"/>
    <cellStyle name="Currency 2 4 15" xfId="581"/>
    <cellStyle name="Currency 2 4 2" xfId="582"/>
    <cellStyle name="Currency 2 4 3" xfId="583"/>
    <cellStyle name="Currency 2 4 4" xfId="584"/>
    <cellStyle name="Currency 2 4 5" xfId="585"/>
    <cellStyle name="Currency 2 4 6" xfId="586"/>
    <cellStyle name="Currency 2 4 7" xfId="587"/>
    <cellStyle name="Currency 2 4 8" xfId="588"/>
    <cellStyle name="Currency 2 4 9" xfId="589"/>
    <cellStyle name="Currency 2 5" xfId="590"/>
    <cellStyle name="Currency 2 5 10" xfId="591"/>
    <cellStyle name="Currency 2 5 11" xfId="592"/>
    <cellStyle name="Currency 2 5 12" xfId="593"/>
    <cellStyle name="Currency 2 5 13" xfId="594"/>
    <cellStyle name="Currency 2 5 14" xfId="595"/>
    <cellStyle name="Currency 2 5 15" xfId="596"/>
    <cellStyle name="Currency 2 5 2" xfId="597"/>
    <cellStyle name="Currency 2 5 3" xfId="598"/>
    <cellStyle name="Currency 2 5 4" xfId="599"/>
    <cellStyle name="Currency 2 5 5" xfId="600"/>
    <cellStyle name="Currency 2 5 6" xfId="601"/>
    <cellStyle name="Currency 2 5 7" xfId="602"/>
    <cellStyle name="Currency 2 5 8" xfId="603"/>
    <cellStyle name="Currency 2 5 9" xfId="604"/>
    <cellStyle name="Currency 2 6" xfId="605"/>
    <cellStyle name="Currency 2 6 10" xfId="606"/>
    <cellStyle name="Currency 2 6 11" xfId="607"/>
    <cellStyle name="Currency 2 6 12" xfId="608"/>
    <cellStyle name="Currency 2 6 13" xfId="609"/>
    <cellStyle name="Currency 2 6 14" xfId="610"/>
    <cellStyle name="Currency 2 6 15" xfId="611"/>
    <cellStyle name="Currency 2 6 2" xfId="612"/>
    <cellStyle name="Currency 2 6 3" xfId="613"/>
    <cellStyle name="Currency 2 6 4" xfId="614"/>
    <cellStyle name="Currency 2 6 5" xfId="615"/>
    <cellStyle name="Currency 2 6 6" xfId="616"/>
    <cellStyle name="Currency 2 6 7" xfId="617"/>
    <cellStyle name="Currency 2 6 8" xfId="618"/>
    <cellStyle name="Currency 2 6 9" xfId="619"/>
    <cellStyle name="Currency 2 7" xfId="620"/>
    <cellStyle name="Currency 2 7 10" xfId="621"/>
    <cellStyle name="Currency 2 7 11" xfId="622"/>
    <cellStyle name="Currency 2 7 12" xfId="623"/>
    <cellStyle name="Currency 2 7 13" xfId="624"/>
    <cellStyle name="Currency 2 7 14" xfId="625"/>
    <cellStyle name="Currency 2 7 15" xfId="626"/>
    <cellStyle name="Currency 2 7 2" xfId="627"/>
    <cellStyle name="Currency 2 7 3" xfId="628"/>
    <cellStyle name="Currency 2 7 4" xfId="629"/>
    <cellStyle name="Currency 2 7 5" xfId="630"/>
    <cellStyle name="Currency 2 7 6" xfId="631"/>
    <cellStyle name="Currency 2 7 7" xfId="632"/>
    <cellStyle name="Currency 2 7 8" xfId="633"/>
    <cellStyle name="Currency 2 7 9" xfId="634"/>
    <cellStyle name="Currency 2 8" xfId="635"/>
    <cellStyle name="Currency 2 8 10" xfId="636"/>
    <cellStyle name="Currency 2 8 11" xfId="637"/>
    <cellStyle name="Currency 2 8 12" xfId="638"/>
    <cellStyle name="Currency 2 8 13" xfId="639"/>
    <cellStyle name="Currency 2 8 14" xfId="640"/>
    <cellStyle name="Currency 2 8 15" xfId="641"/>
    <cellStyle name="Currency 2 8 2" xfId="642"/>
    <cellStyle name="Currency 2 8 3" xfId="643"/>
    <cellStyle name="Currency 2 8 4" xfId="644"/>
    <cellStyle name="Currency 2 8 5" xfId="645"/>
    <cellStyle name="Currency 2 8 6" xfId="646"/>
    <cellStyle name="Currency 2 8 7" xfId="647"/>
    <cellStyle name="Currency 2 8 8" xfId="648"/>
    <cellStyle name="Currency 2 8 9" xfId="649"/>
    <cellStyle name="Currency 2 9" xfId="650"/>
    <cellStyle name="Currency 2 9 10" xfId="651"/>
    <cellStyle name="Currency 2 9 11" xfId="652"/>
    <cellStyle name="Currency 2 9 12" xfId="653"/>
    <cellStyle name="Currency 2 9 13" xfId="654"/>
    <cellStyle name="Currency 2 9 14" xfId="655"/>
    <cellStyle name="Currency 2 9 15" xfId="656"/>
    <cellStyle name="Currency 2 9 2" xfId="657"/>
    <cellStyle name="Currency 2 9 3" xfId="658"/>
    <cellStyle name="Currency 2 9 4" xfId="659"/>
    <cellStyle name="Currency 2 9 5" xfId="660"/>
    <cellStyle name="Currency 2 9 6" xfId="661"/>
    <cellStyle name="Currency 2 9 7" xfId="662"/>
    <cellStyle name="Currency 2 9 8" xfId="663"/>
    <cellStyle name="Currency 2 9 9" xfId="664"/>
    <cellStyle name="Currency 3" xfId="665"/>
    <cellStyle name="Currency 5" xfId="666"/>
    <cellStyle name="Currency 5 10" xfId="667"/>
    <cellStyle name="Currency 5 11" xfId="668"/>
    <cellStyle name="Currency 5 12" xfId="669"/>
    <cellStyle name="Currency 5 13" xfId="670"/>
    <cellStyle name="Currency 5 14" xfId="671"/>
    <cellStyle name="Currency 5 15" xfId="672"/>
    <cellStyle name="Currency 5 2" xfId="673"/>
    <cellStyle name="Currency 5 3" xfId="674"/>
    <cellStyle name="Currency 5 4" xfId="675"/>
    <cellStyle name="Currency 5 5" xfId="676"/>
    <cellStyle name="Currency 5 6" xfId="677"/>
    <cellStyle name="Currency 5 7" xfId="678"/>
    <cellStyle name="Currency 5 8" xfId="679"/>
    <cellStyle name="Currency 5 9" xfId="680"/>
    <cellStyle name="Currency0" xfId="681"/>
    <cellStyle name="CustomizationGreenCells" xfId="682"/>
    <cellStyle name="Date" xfId="683"/>
    <cellStyle name="Empty_B_border" xfId="684"/>
    <cellStyle name="EYInputPercent" xfId="685"/>
    <cellStyle name="EYInputValue" xfId="686"/>
    <cellStyle name="EYPercent" xfId="687"/>
    <cellStyle name="Fixed" xfId="688"/>
    <cellStyle name="H_Section" xfId="689"/>
    <cellStyle name="Header_1" xfId="690"/>
    <cellStyle name="Heading" xfId="691"/>
    <cellStyle name="Headline" xfId="692"/>
    <cellStyle name="Hyperlink 2" xfId="693"/>
    <cellStyle name="Hyperlink 3" xfId="694"/>
    <cellStyle name="Hyperlink 4" xfId="695"/>
    <cellStyle name="Hyperlink 5" xfId="696"/>
    <cellStyle name="Input (StyleA)" xfId="697"/>
    <cellStyle name="Input Cell" xfId="698"/>
    <cellStyle name="InputCells" xfId="699"/>
    <cellStyle name="InputFRate_%" xfId="700"/>
    <cellStyle name="InputValue" xfId="701"/>
    <cellStyle name="Inscode" xfId="702"/>
    <cellStyle name="Normal" xfId="0" builtinId="0"/>
    <cellStyle name="Normal 10" xfId="703"/>
    <cellStyle name="Normal 10 10" xfId="704"/>
    <cellStyle name="Normal 10 11" xfId="705"/>
    <cellStyle name="Normal 10 12" xfId="706"/>
    <cellStyle name="Normal 10 13" xfId="707"/>
    <cellStyle name="Normal 10 14" xfId="708"/>
    <cellStyle name="Normal 10 15" xfId="709"/>
    <cellStyle name="Normal 10 2" xfId="710"/>
    <cellStyle name="Normal 10 3" xfId="711"/>
    <cellStyle name="Normal 10 4" xfId="712"/>
    <cellStyle name="Normal 10 5" xfId="713"/>
    <cellStyle name="Normal 10 6" xfId="714"/>
    <cellStyle name="Normal 10 7" xfId="715"/>
    <cellStyle name="Normal 10 8" xfId="716"/>
    <cellStyle name="Normal 10 9" xfId="717"/>
    <cellStyle name="Normal 11" xfId="718"/>
    <cellStyle name="Normal 11 10" xfId="719"/>
    <cellStyle name="Normal 11 11" xfId="720"/>
    <cellStyle name="Normal 11 12" xfId="721"/>
    <cellStyle name="Normal 11 13" xfId="722"/>
    <cellStyle name="Normal 11 14" xfId="723"/>
    <cellStyle name="Normal 11 15" xfId="724"/>
    <cellStyle name="Normal 11 16" xfId="725"/>
    <cellStyle name="Normal 11 2" xfId="726"/>
    <cellStyle name="Normal 11 2 2" xfId="727"/>
    <cellStyle name="Normal 11 2 3" xfId="1465"/>
    <cellStyle name="Normal 11 3" xfId="728"/>
    <cellStyle name="Normal 11 4" xfId="729"/>
    <cellStyle name="Normal 11 5" xfId="730"/>
    <cellStyle name="Normal 11 6" xfId="731"/>
    <cellStyle name="Normal 11 7" xfId="732"/>
    <cellStyle name="Normal 11 8" xfId="733"/>
    <cellStyle name="Normal 11 9" xfId="734"/>
    <cellStyle name="Normal 12" xfId="735"/>
    <cellStyle name="Normal 12 10" xfId="736"/>
    <cellStyle name="Normal 12 11" xfId="737"/>
    <cellStyle name="Normal 12 12" xfId="738"/>
    <cellStyle name="Normal 12 13" xfId="739"/>
    <cellStyle name="Normal 12 14" xfId="740"/>
    <cellStyle name="Normal 12 15" xfId="741"/>
    <cellStyle name="Normal 12 2" xfId="742"/>
    <cellStyle name="Normal 12 3" xfId="743"/>
    <cellStyle name="Normal 12 4" xfId="744"/>
    <cellStyle name="Normal 12 5" xfId="745"/>
    <cellStyle name="Normal 12 6" xfId="746"/>
    <cellStyle name="Normal 12 7" xfId="747"/>
    <cellStyle name="Normal 12 8" xfId="748"/>
    <cellStyle name="Normal 12 9" xfId="749"/>
    <cellStyle name="Normal 13" xfId="750"/>
    <cellStyle name="Normal 13 10" xfId="751"/>
    <cellStyle name="Normal 13 11" xfId="752"/>
    <cellStyle name="Normal 13 12" xfId="753"/>
    <cellStyle name="Normal 13 13" xfId="754"/>
    <cellStyle name="Normal 13 14" xfId="755"/>
    <cellStyle name="Normal 13 15" xfId="756"/>
    <cellStyle name="Normal 13 16" xfId="757"/>
    <cellStyle name="Normal 13 2" xfId="758"/>
    <cellStyle name="Normal 13 2 2" xfId="759"/>
    <cellStyle name="Normal 13 3" xfId="760"/>
    <cellStyle name="Normal 13 4" xfId="761"/>
    <cellStyle name="Normal 13 5" xfId="762"/>
    <cellStyle name="Normal 13 6" xfId="763"/>
    <cellStyle name="Normal 13 7" xfId="764"/>
    <cellStyle name="Normal 13 8" xfId="765"/>
    <cellStyle name="Normal 13 9" xfId="766"/>
    <cellStyle name="Normal 14" xfId="767"/>
    <cellStyle name="Normal 14 10" xfId="768"/>
    <cellStyle name="Normal 14 11" xfId="769"/>
    <cellStyle name="Normal 14 12" xfId="770"/>
    <cellStyle name="Normal 14 13" xfId="771"/>
    <cellStyle name="Normal 14 14" xfId="772"/>
    <cellStyle name="Normal 14 15" xfId="773"/>
    <cellStyle name="Normal 14 16" xfId="774"/>
    <cellStyle name="Normal 14 2" xfId="775"/>
    <cellStyle name="Normal 14 3" xfId="776"/>
    <cellStyle name="Normal 14 4" xfId="777"/>
    <cellStyle name="Normal 14 5" xfId="778"/>
    <cellStyle name="Normal 14 6" xfId="779"/>
    <cellStyle name="Normal 14 7" xfId="780"/>
    <cellStyle name="Normal 14 8" xfId="781"/>
    <cellStyle name="Normal 14 9" xfId="782"/>
    <cellStyle name="Normal 15" xfId="783"/>
    <cellStyle name="Normal 15 10" xfId="784"/>
    <cellStyle name="Normal 15 11" xfId="785"/>
    <cellStyle name="Normal 15 12" xfId="786"/>
    <cellStyle name="Normal 15 13" xfId="787"/>
    <cellStyle name="Normal 15 14" xfId="788"/>
    <cellStyle name="Normal 15 15" xfId="789"/>
    <cellStyle name="Normal 15 16" xfId="790"/>
    <cellStyle name="Normal 15 2" xfId="791"/>
    <cellStyle name="Normal 15 3" xfId="792"/>
    <cellStyle name="Normal 15 4" xfId="793"/>
    <cellStyle name="Normal 15 5" xfId="794"/>
    <cellStyle name="Normal 15 6" xfId="795"/>
    <cellStyle name="Normal 15 7" xfId="796"/>
    <cellStyle name="Normal 15 8" xfId="797"/>
    <cellStyle name="Normal 15 9" xfId="798"/>
    <cellStyle name="Normal 16" xfId="799"/>
    <cellStyle name="Normal 16 10" xfId="800"/>
    <cellStyle name="Normal 16 11" xfId="801"/>
    <cellStyle name="Normal 16 12" xfId="802"/>
    <cellStyle name="Normal 16 13" xfId="803"/>
    <cellStyle name="Normal 16 14" xfId="804"/>
    <cellStyle name="Normal 16 15" xfId="805"/>
    <cellStyle name="Normal 16 2" xfId="806"/>
    <cellStyle name="Normal 16 3" xfId="807"/>
    <cellStyle name="Normal 16 4" xfId="808"/>
    <cellStyle name="Normal 16 5" xfId="809"/>
    <cellStyle name="Normal 16 6" xfId="810"/>
    <cellStyle name="Normal 16 7" xfId="811"/>
    <cellStyle name="Normal 16 8" xfId="812"/>
    <cellStyle name="Normal 16 9" xfId="813"/>
    <cellStyle name="Normal 17" xfId="814"/>
    <cellStyle name="Normal 18" xfId="815"/>
    <cellStyle name="Normal 18 10" xfId="816"/>
    <cellStyle name="Normal 18 11" xfId="817"/>
    <cellStyle name="Normal 18 12" xfId="818"/>
    <cellStyle name="Normal 18 13" xfId="819"/>
    <cellStyle name="Normal 18 14" xfId="820"/>
    <cellStyle name="Normal 18 15" xfId="821"/>
    <cellStyle name="Normal 18 2" xfId="822"/>
    <cellStyle name="Normal 18 3" xfId="823"/>
    <cellStyle name="Normal 18 4" xfId="824"/>
    <cellStyle name="Normal 18 5" xfId="825"/>
    <cellStyle name="Normal 18 6" xfId="826"/>
    <cellStyle name="Normal 18 7" xfId="827"/>
    <cellStyle name="Normal 18 8" xfId="828"/>
    <cellStyle name="Normal 18 9" xfId="829"/>
    <cellStyle name="Normal 19" xfId="830"/>
    <cellStyle name="Normal 19 10" xfId="831"/>
    <cellStyle name="Normal 19 11" xfId="832"/>
    <cellStyle name="Normal 19 12" xfId="833"/>
    <cellStyle name="Normal 19 13" xfId="834"/>
    <cellStyle name="Normal 19 14" xfId="835"/>
    <cellStyle name="Normal 19 15" xfId="836"/>
    <cellStyle name="Normal 19 2" xfId="837"/>
    <cellStyle name="Normal 19 3" xfId="838"/>
    <cellStyle name="Normal 19 4" xfId="839"/>
    <cellStyle name="Normal 19 5" xfId="840"/>
    <cellStyle name="Normal 19 6" xfId="841"/>
    <cellStyle name="Normal 19 7" xfId="842"/>
    <cellStyle name="Normal 19 8" xfId="843"/>
    <cellStyle name="Normal 19 9" xfId="844"/>
    <cellStyle name="Normal 2" xfId="845"/>
    <cellStyle name="Normal 2 10" xfId="846"/>
    <cellStyle name="Normal 2 10 10" xfId="847"/>
    <cellStyle name="Normal 2 10 11" xfId="848"/>
    <cellStyle name="Normal 2 10 12" xfId="849"/>
    <cellStyle name="Normal 2 10 13" xfId="850"/>
    <cellStyle name="Normal 2 10 14" xfId="851"/>
    <cellStyle name="Normal 2 10 15" xfId="852"/>
    <cellStyle name="Normal 2 10 2" xfId="853"/>
    <cellStyle name="Normal 2 10 3" xfId="854"/>
    <cellStyle name="Normal 2 10 4" xfId="855"/>
    <cellStyle name="Normal 2 10 5" xfId="856"/>
    <cellStyle name="Normal 2 10 6" xfId="857"/>
    <cellStyle name="Normal 2 10 7" xfId="858"/>
    <cellStyle name="Normal 2 10 8" xfId="859"/>
    <cellStyle name="Normal 2 10 9" xfId="860"/>
    <cellStyle name="Normal 2 2" xfId="861"/>
    <cellStyle name="Normal 2 2 10" xfId="862"/>
    <cellStyle name="Normal 2 2 11" xfId="863"/>
    <cellStyle name="Normal 2 2 12" xfId="864"/>
    <cellStyle name="Normal 2 2 13" xfId="865"/>
    <cellStyle name="Normal 2 2 14" xfId="866"/>
    <cellStyle name="Normal 2 2 15" xfId="867"/>
    <cellStyle name="Normal 2 2 16" xfId="868"/>
    <cellStyle name="Normal 2 2 17" xfId="869"/>
    <cellStyle name="Normal 2 2 2" xfId="870"/>
    <cellStyle name="Normal 2 2 2 2" xfId="871"/>
    <cellStyle name="Normal 2 2 2 2 10" xfId="872"/>
    <cellStyle name="Normal 2 2 2 2 11" xfId="873"/>
    <cellStyle name="Normal 2 2 2 2 12" xfId="874"/>
    <cellStyle name="Normal 2 2 2 2 13" xfId="875"/>
    <cellStyle name="Normal 2 2 2 2 14" xfId="876"/>
    <cellStyle name="Normal 2 2 2 2 15" xfId="877"/>
    <cellStyle name="Normal 2 2 2 2 2" xfId="878"/>
    <cellStyle name="Normal 2 2 2 2 3" xfId="879"/>
    <cellStyle name="Normal 2 2 2 2 4" xfId="880"/>
    <cellStyle name="Normal 2 2 2 2 5" xfId="881"/>
    <cellStyle name="Normal 2 2 2 2 6" xfId="882"/>
    <cellStyle name="Normal 2 2 2 2 7" xfId="883"/>
    <cellStyle name="Normal 2 2 2 2 8" xfId="884"/>
    <cellStyle name="Normal 2 2 2 2 9" xfId="885"/>
    <cellStyle name="Normal 2 2 2 3" xfId="886"/>
    <cellStyle name="Normal 2 2 3" xfId="887"/>
    <cellStyle name="Normal 2 2 4" xfId="888"/>
    <cellStyle name="Normal 2 2 5" xfId="889"/>
    <cellStyle name="Normal 2 2 6" xfId="890"/>
    <cellStyle name="Normal 2 2 7" xfId="891"/>
    <cellStyle name="Normal 2 2 8" xfId="892"/>
    <cellStyle name="Normal 2 2 9" xfId="893"/>
    <cellStyle name="Normal 2 3" xfId="894"/>
    <cellStyle name="Normal 2 3 10" xfId="895"/>
    <cellStyle name="Normal 2 3 11" xfId="896"/>
    <cellStyle name="Normal 2 3 12" xfId="897"/>
    <cellStyle name="Normal 2 3 13" xfId="898"/>
    <cellStyle name="Normal 2 3 14" xfId="899"/>
    <cellStyle name="Normal 2 3 15" xfId="900"/>
    <cellStyle name="Normal 2 3 16" xfId="901"/>
    <cellStyle name="Normal 2 3 2" xfId="902"/>
    <cellStyle name="Normal 2 3 2 2" xfId="903"/>
    <cellStyle name="Normal 2 3 2 3" xfId="904"/>
    <cellStyle name="Normal 2 3 3" xfId="905"/>
    <cellStyle name="Normal 2 3 4" xfId="906"/>
    <cellStyle name="Normal 2 3 5" xfId="907"/>
    <cellStyle name="Normal 2 3 6" xfId="908"/>
    <cellStyle name="Normal 2 3 7" xfId="909"/>
    <cellStyle name="Normal 2 3 8" xfId="910"/>
    <cellStyle name="Normal 2 3 9" xfId="911"/>
    <cellStyle name="Normal 2 4" xfId="912"/>
    <cellStyle name="Normal 2 4 10" xfId="913"/>
    <cellStyle name="Normal 2 4 11" xfId="914"/>
    <cellStyle name="Normal 2 4 12" xfId="915"/>
    <cellStyle name="Normal 2 4 13" xfId="916"/>
    <cellStyle name="Normal 2 4 14" xfId="917"/>
    <cellStyle name="Normal 2 4 15" xfId="918"/>
    <cellStyle name="Normal 2 4 2" xfId="919"/>
    <cellStyle name="Normal 2 4 3" xfId="920"/>
    <cellStyle name="Normal 2 4 4" xfId="921"/>
    <cellStyle name="Normal 2 4 5" xfId="922"/>
    <cellStyle name="Normal 2 4 6" xfId="923"/>
    <cellStyle name="Normal 2 4 7" xfId="924"/>
    <cellStyle name="Normal 2 4 8" xfId="925"/>
    <cellStyle name="Normal 2 4 9" xfId="926"/>
    <cellStyle name="Normal 2 5" xfId="927"/>
    <cellStyle name="Normal 2 5 10" xfId="928"/>
    <cellStyle name="Normal 2 5 11" xfId="929"/>
    <cellStyle name="Normal 2 5 12" xfId="930"/>
    <cellStyle name="Normal 2 5 13" xfId="931"/>
    <cellStyle name="Normal 2 5 14" xfId="932"/>
    <cellStyle name="Normal 2 5 15" xfId="933"/>
    <cellStyle name="Normal 2 5 2" xfId="934"/>
    <cellStyle name="Normal 2 5 3" xfId="935"/>
    <cellStyle name="Normal 2 5 4" xfId="936"/>
    <cellStyle name="Normal 2 5 5" xfId="937"/>
    <cellStyle name="Normal 2 5 6" xfId="938"/>
    <cellStyle name="Normal 2 5 7" xfId="939"/>
    <cellStyle name="Normal 2 5 8" xfId="940"/>
    <cellStyle name="Normal 2 5 9" xfId="941"/>
    <cellStyle name="Normal 2 6" xfId="942"/>
    <cellStyle name="Normal 2 6 10" xfId="943"/>
    <cellStyle name="Normal 2 6 11" xfId="944"/>
    <cellStyle name="Normal 2 6 12" xfId="945"/>
    <cellStyle name="Normal 2 6 13" xfId="946"/>
    <cellStyle name="Normal 2 6 14" xfId="947"/>
    <cellStyle name="Normal 2 6 15" xfId="948"/>
    <cellStyle name="Normal 2 6 2" xfId="949"/>
    <cellStyle name="Normal 2 6 3" xfId="950"/>
    <cellStyle name="Normal 2 6 4" xfId="951"/>
    <cellStyle name="Normal 2 6 5" xfId="952"/>
    <cellStyle name="Normal 2 6 6" xfId="953"/>
    <cellStyle name="Normal 2 6 7" xfId="954"/>
    <cellStyle name="Normal 2 6 8" xfId="955"/>
    <cellStyle name="Normal 2 6 9" xfId="956"/>
    <cellStyle name="Normal 2 7" xfId="957"/>
    <cellStyle name="Normal 2 7 10" xfId="958"/>
    <cellStyle name="Normal 2 7 11" xfId="959"/>
    <cellStyle name="Normal 2 7 12" xfId="960"/>
    <cellStyle name="Normal 2 7 13" xfId="961"/>
    <cellStyle name="Normal 2 7 14" xfId="962"/>
    <cellStyle name="Normal 2 7 15" xfId="963"/>
    <cellStyle name="Normal 2 7 2" xfId="964"/>
    <cellStyle name="Normal 2 7 3" xfId="965"/>
    <cellStyle name="Normal 2 7 4" xfId="966"/>
    <cellStyle name="Normal 2 7 5" xfId="967"/>
    <cellStyle name="Normal 2 7 6" xfId="968"/>
    <cellStyle name="Normal 2 7 7" xfId="969"/>
    <cellStyle name="Normal 2 7 8" xfId="970"/>
    <cellStyle name="Normal 2 7 9" xfId="971"/>
    <cellStyle name="Normal 2 8" xfId="972"/>
    <cellStyle name="Normal 2 8 10" xfId="973"/>
    <cellStyle name="Normal 2 8 11" xfId="974"/>
    <cellStyle name="Normal 2 8 12" xfId="975"/>
    <cellStyle name="Normal 2 8 13" xfId="976"/>
    <cellStyle name="Normal 2 8 14" xfId="977"/>
    <cellStyle name="Normal 2 8 15" xfId="978"/>
    <cellStyle name="Normal 2 8 2" xfId="979"/>
    <cellStyle name="Normal 2 8 3" xfId="980"/>
    <cellStyle name="Normal 2 8 4" xfId="981"/>
    <cellStyle name="Normal 2 8 5" xfId="982"/>
    <cellStyle name="Normal 2 8 6" xfId="983"/>
    <cellStyle name="Normal 2 8 7" xfId="984"/>
    <cellStyle name="Normal 2 8 8" xfId="985"/>
    <cellStyle name="Normal 2 8 9" xfId="986"/>
    <cellStyle name="Normal 2 9" xfId="987"/>
    <cellStyle name="Normal 2 9 10" xfId="988"/>
    <cellStyle name="Normal 2 9 11" xfId="989"/>
    <cellStyle name="Normal 2 9 12" xfId="990"/>
    <cellStyle name="Normal 2 9 13" xfId="991"/>
    <cellStyle name="Normal 2 9 14" xfId="992"/>
    <cellStyle name="Normal 2 9 15" xfId="993"/>
    <cellStyle name="Normal 2 9 2" xfId="994"/>
    <cellStyle name="Normal 2 9 3" xfId="995"/>
    <cellStyle name="Normal 2 9 4" xfId="996"/>
    <cellStyle name="Normal 2 9 5" xfId="997"/>
    <cellStyle name="Normal 2 9 6" xfId="998"/>
    <cellStyle name="Normal 2 9 7" xfId="999"/>
    <cellStyle name="Normal 2 9 8" xfId="1000"/>
    <cellStyle name="Normal 2 9 9" xfId="1001"/>
    <cellStyle name="Normal 20" xfId="1002"/>
    <cellStyle name="Normal 21" xfId="1003"/>
    <cellStyle name="Normal 21 10" xfId="1004"/>
    <cellStyle name="Normal 21 11" xfId="1005"/>
    <cellStyle name="Normal 21 12" xfId="1006"/>
    <cellStyle name="Normal 21 13" xfId="1007"/>
    <cellStyle name="Normal 21 14" xfId="1008"/>
    <cellStyle name="Normal 21 15" xfId="1009"/>
    <cellStyle name="Normal 21 2" xfId="1010"/>
    <cellStyle name="Normal 21 3" xfId="1011"/>
    <cellStyle name="Normal 21 4" xfId="1012"/>
    <cellStyle name="Normal 21 5" xfId="1013"/>
    <cellStyle name="Normal 21 6" xfId="1014"/>
    <cellStyle name="Normal 21 7" xfId="1015"/>
    <cellStyle name="Normal 21 8" xfId="1016"/>
    <cellStyle name="Normal 21 9" xfId="1017"/>
    <cellStyle name="Normal 22" xfId="1018"/>
    <cellStyle name="Normal 22 10" xfId="1019"/>
    <cellStyle name="Normal 22 11" xfId="1020"/>
    <cellStyle name="Normal 22 12" xfId="1021"/>
    <cellStyle name="Normal 22 13" xfId="1022"/>
    <cellStyle name="Normal 22 14" xfId="1023"/>
    <cellStyle name="Normal 22 15" xfId="1024"/>
    <cellStyle name="Normal 22 2" xfId="1025"/>
    <cellStyle name="Normal 22 3" xfId="1026"/>
    <cellStyle name="Normal 22 4" xfId="1027"/>
    <cellStyle name="Normal 22 5" xfId="1028"/>
    <cellStyle name="Normal 22 6" xfId="1029"/>
    <cellStyle name="Normal 22 7" xfId="1030"/>
    <cellStyle name="Normal 22 8" xfId="1031"/>
    <cellStyle name="Normal 22 9" xfId="1032"/>
    <cellStyle name="Normal 23" xfId="1033"/>
    <cellStyle name="Normal 23 10" xfId="1034"/>
    <cellStyle name="Normal 23 11" xfId="1035"/>
    <cellStyle name="Normal 23 12" xfId="1036"/>
    <cellStyle name="Normal 23 13" xfId="1037"/>
    <cellStyle name="Normal 23 14" xfId="1038"/>
    <cellStyle name="Normal 23 15" xfId="1039"/>
    <cellStyle name="Normal 23 2" xfId="1040"/>
    <cellStyle name="Normal 23 3" xfId="1041"/>
    <cellStyle name="Normal 23 4" xfId="1042"/>
    <cellStyle name="Normal 23 5" xfId="1043"/>
    <cellStyle name="Normal 23 6" xfId="1044"/>
    <cellStyle name="Normal 23 7" xfId="1045"/>
    <cellStyle name="Normal 23 8" xfId="1046"/>
    <cellStyle name="Normal 23 9" xfId="1047"/>
    <cellStyle name="Normal 24" xfId="1048"/>
    <cellStyle name="Normal 24 10" xfId="1049"/>
    <cellStyle name="Normal 24 11" xfId="1050"/>
    <cellStyle name="Normal 24 12" xfId="1051"/>
    <cellStyle name="Normal 24 13" xfId="1052"/>
    <cellStyle name="Normal 24 14" xfId="1053"/>
    <cellStyle name="Normal 24 15" xfId="1054"/>
    <cellStyle name="Normal 24 2" xfId="1055"/>
    <cellStyle name="Normal 24 3" xfId="1056"/>
    <cellStyle name="Normal 24 4" xfId="1057"/>
    <cellStyle name="Normal 24 5" xfId="1058"/>
    <cellStyle name="Normal 24 6" xfId="1059"/>
    <cellStyle name="Normal 24 7" xfId="1060"/>
    <cellStyle name="Normal 24 8" xfId="1061"/>
    <cellStyle name="Normal 24 9" xfId="1062"/>
    <cellStyle name="Normal 25" xfId="1063"/>
    <cellStyle name="Normal 25 10" xfId="1064"/>
    <cellStyle name="Normal 25 11" xfId="1065"/>
    <cellStyle name="Normal 25 12" xfId="1066"/>
    <cellStyle name="Normal 25 13" xfId="1067"/>
    <cellStyle name="Normal 25 14" xfId="1068"/>
    <cellStyle name="Normal 25 15" xfId="1069"/>
    <cellStyle name="Normal 25 2" xfId="1070"/>
    <cellStyle name="Normal 25 3" xfId="1071"/>
    <cellStyle name="Normal 25 4" xfId="1072"/>
    <cellStyle name="Normal 25 5" xfId="1073"/>
    <cellStyle name="Normal 25 6" xfId="1074"/>
    <cellStyle name="Normal 25 7" xfId="1075"/>
    <cellStyle name="Normal 25 8" xfId="1076"/>
    <cellStyle name="Normal 25 9" xfId="1077"/>
    <cellStyle name="Normal 26" xfId="1078"/>
    <cellStyle name="Normal 26 10" xfId="1079"/>
    <cellStyle name="Normal 26 11" xfId="1080"/>
    <cellStyle name="Normal 26 12" xfId="1081"/>
    <cellStyle name="Normal 26 13" xfId="1082"/>
    <cellStyle name="Normal 26 14" xfId="1083"/>
    <cellStyle name="Normal 26 15" xfId="1084"/>
    <cellStyle name="Normal 26 2" xfId="1085"/>
    <cellStyle name="Normal 26 3" xfId="1086"/>
    <cellStyle name="Normal 26 4" xfId="1087"/>
    <cellStyle name="Normal 26 5" xfId="1088"/>
    <cellStyle name="Normal 26 6" xfId="1089"/>
    <cellStyle name="Normal 26 7" xfId="1090"/>
    <cellStyle name="Normal 26 8" xfId="1091"/>
    <cellStyle name="Normal 26 9" xfId="1092"/>
    <cellStyle name="Normal 27" xfId="1093"/>
    <cellStyle name="Normal 28" xfId="1094"/>
    <cellStyle name="Normal 28 10" xfId="1095"/>
    <cellStyle name="Normal 28 11" xfId="1096"/>
    <cellStyle name="Normal 28 12" xfId="1097"/>
    <cellStyle name="Normal 28 13" xfId="1098"/>
    <cellStyle name="Normal 28 14" xfId="1099"/>
    <cellStyle name="Normal 28 15" xfId="1100"/>
    <cellStyle name="Normal 28 2" xfId="1101"/>
    <cellStyle name="Normal 28 3" xfId="1102"/>
    <cellStyle name="Normal 28 4" xfId="1103"/>
    <cellStyle name="Normal 28 5" xfId="1104"/>
    <cellStyle name="Normal 28 6" xfId="1105"/>
    <cellStyle name="Normal 28 7" xfId="1106"/>
    <cellStyle name="Normal 28 8" xfId="1107"/>
    <cellStyle name="Normal 28 9" xfId="1108"/>
    <cellStyle name="Normal 29" xfId="1109"/>
    <cellStyle name="Normal 29 10" xfId="1110"/>
    <cellStyle name="Normal 29 11" xfId="1111"/>
    <cellStyle name="Normal 29 12" xfId="1112"/>
    <cellStyle name="Normal 29 13" xfId="1113"/>
    <cellStyle name="Normal 29 14" xfId="1114"/>
    <cellStyle name="Normal 29 15" xfId="1115"/>
    <cellStyle name="Normal 29 2" xfId="1116"/>
    <cellStyle name="Normal 29 3" xfId="1117"/>
    <cellStyle name="Normal 29 4" xfId="1118"/>
    <cellStyle name="Normal 29 5" xfId="1119"/>
    <cellStyle name="Normal 29 6" xfId="1120"/>
    <cellStyle name="Normal 29 7" xfId="1121"/>
    <cellStyle name="Normal 29 8" xfId="1122"/>
    <cellStyle name="Normal 29 9" xfId="1123"/>
    <cellStyle name="Normal 3" xfId="1124"/>
    <cellStyle name="Normal 3 10" xfId="1125"/>
    <cellStyle name="Normal 3 10 2" xfId="1466"/>
    <cellStyle name="Normal 3 11" xfId="1126"/>
    <cellStyle name="Normal 3 11 2" xfId="1467"/>
    <cellStyle name="Normal 3 2" xfId="1127"/>
    <cellStyle name="Normal 3 2 2" xfId="1128"/>
    <cellStyle name="Normal 3 2 2 2" xfId="1468"/>
    <cellStyle name="Normal 3 3" xfId="1129"/>
    <cellStyle name="Normal 3 3 2" xfId="1130"/>
    <cellStyle name="Normal 3 3 2 2" xfId="1469"/>
    <cellStyle name="Normal 3 4" xfId="1131"/>
    <cellStyle name="Normal 3 4 2" xfId="1470"/>
    <cellStyle name="Normal 3 5" xfId="1132"/>
    <cellStyle name="Normal 3 5 2" xfId="1471"/>
    <cellStyle name="Normal 3 6" xfId="1133"/>
    <cellStyle name="Normal 3 6 2" xfId="1472"/>
    <cellStyle name="Normal 3 7" xfId="1134"/>
    <cellStyle name="Normal 3 7 2" xfId="1473"/>
    <cellStyle name="Normal 3 8" xfId="1135"/>
    <cellStyle name="Normal 3 8 2" xfId="1474"/>
    <cellStyle name="Normal 3 9" xfId="1136"/>
    <cellStyle name="Normal 3 9 2" xfId="1475"/>
    <cellStyle name="Normal 30" xfId="1137"/>
    <cellStyle name="Normal 30 10" xfId="1138"/>
    <cellStyle name="Normal 30 11" xfId="1139"/>
    <cellStyle name="Normal 30 12" xfId="1140"/>
    <cellStyle name="Normal 30 13" xfId="1141"/>
    <cellStyle name="Normal 30 14" xfId="1142"/>
    <cellStyle name="Normal 30 15" xfId="1143"/>
    <cellStyle name="Normal 30 2" xfId="1144"/>
    <cellStyle name="Normal 30 3" xfId="1145"/>
    <cellStyle name="Normal 30 4" xfId="1146"/>
    <cellStyle name="Normal 30 5" xfId="1147"/>
    <cellStyle name="Normal 30 6" xfId="1148"/>
    <cellStyle name="Normal 30 7" xfId="1149"/>
    <cellStyle name="Normal 30 8" xfId="1150"/>
    <cellStyle name="Normal 30 9" xfId="1151"/>
    <cellStyle name="Normal 31" xfId="1152"/>
    <cellStyle name="Normal 32" xfId="1153"/>
    <cellStyle name="Normal 33" xfId="1154"/>
    <cellStyle name="Normal 34" xfId="1155"/>
    <cellStyle name="Normal 35" xfId="1156"/>
    <cellStyle name="Normal 35 10" xfId="1157"/>
    <cellStyle name="Normal 35 11" xfId="1158"/>
    <cellStyle name="Normal 35 12" xfId="1159"/>
    <cellStyle name="Normal 35 13" xfId="1160"/>
    <cellStyle name="Normal 35 14" xfId="1161"/>
    <cellStyle name="Normal 35 15" xfId="1162"/>
    <cellStyle name="Normal 35 2" xfId="1163"/>
    <cellStyle name="Normal 35 3" xfId="1164"/>
    <cellStyle name="Normal 35 4" xfId="1165"/>
    <cellStyle name="Normal 35 5" xfId="1166"/>
    <cellStyle name="Normal 35 6" xfId="1167"/>
    <cellStyle name="Normal 35 7" xfId="1168"/>
    <cellStyle name="Normal 35 8" xfId="1169"/>
    <cellStyle name="Normal 35 9" xfId="1170"/>
    <cellStyle name="Normal 36" xfId="1171"/>
    <cellStyle name="Normal 36 10" xfId="1172"/>
    <cellStyle name="Normal 36 11" xfId="1173"/>
    <cellStyle name="Normal 36 12" xfId="1174"/>
    <cellStyle name="Normal 36 13" xfId="1175"/>
    <cellStyle name="Normal 36 14" xfId="1176"/>
    <cellStyle name="Normal 36 15" xfId="1177"/>
    <cellStyle name="Normal 36 2" xfId="1178"/>
    <cellStyle name="Normal 36 3" xfId="1179"/>
    <cellStyle name="Normal 36 4" xfId="1180"/>
    <cellStyle name="Normal 36 5" xfId="1181"/>
    <cellStyle name="Normal 36 6" xfId="1182"/>
    <cellStyle name="Normal 36 7" xfId="1183"/>
    <cellStyle name="Normal 36 8" xfId="1184"/>
    <cellStyle name="Normal 36 9" xfId="1185"/>
    <cellStyle name="Normal 37" xfId="1186"/>
    <cellStyle name="Normal 37 10" xfId="1187"/>
    <cellStyle name="Normal 37 11" xfId="1188"/>
    <cellStyle name="Normal 37 12" xfId="1189"/>
    <cellStyle name="Normal 37 13" xfId="1190"/>
    <cellStyle name="Normal 37 14" xfId="1191"/>
    <cellStyle name="Normal 37 15" xfId="1192"/>
    <cellStyle name="Normal 37 2" xfId="1193"/>
    <cellStyle name="Normal 37 3" xfId="1194"/>
    <cellStyle name="Normal 37 4" xfId="1195"/>
    <cellStyle name="Normal 37 5" xfId="1196"/>
    <cellStyle name="Normal 37 6" xfId="1197"/>
    <cellStyle name="Normal 37 7" xfId="1198"/>
    <cellStyle name="Normal 37 8" xfId="1199"/>
    <cellStyle name="Normal 37 9" xfId="1200"/>
    <cellStyle name="Normal 38" xfId="1201"/>
    <cellStyle name="Normal 38 10" xfId="1202"/>
    <cellStyle name="Normal 38 11" xfId="1203"/>
    <cellStyle name="Normal 38 12" xfId="1204"/>
    <cellStyle name="Normal 38 13" xfId="1205"/>
    <cellStyle name="Normal 38 14" xfId="1206"/>
    <cellStyle name="Normal 38 15" xfId="1207"/>
    <cellStyle name="Normal 38 2" xfId="1208"/>
    <cellStyle name="Normal 38 3" xfId="1209"/>
    <cellStyle name="Normal 38 4" xfId="1210"/>
    <cellStyle name="Normal 38 5" xfId="1211"/>
    <cellStyle name="Normal 38 6" xfId="1212"/>
    <cellStyle name="Normal 38 7" xfId="1213"/>
    <cellStyle name="Normal 38 8" xfId="1214"/>
    <cellStyle name="Normal 38 9" xfId="1215"/>
    <cellStyle name="Normal 39" xfId="1216"/>
    <cellStyle name="Normal 39 10" xfId="1217"/>
    <cellStyle name="Normal 39 11" xfId="1218"/>
    <cellStyle name="Normal 39 12" xfId="1219"/>
    <cellStyle name="Normal 39 13" xfId="1220"/>
    <cellStyle name="Normal 39 14" xfId="1221"/>
    <cellStyle name="Normal 39 15" xfId="1222"/>
    <cellStyle name="Normal 39 2" xfId="1223"/>
    <cellStyle name="Normal 39 3" xfId="1224"/>
    <cellStyle name="Normal 39 4" xfId="1225"/>
    <cellStyle name="Normal 39 5" xfId="1226"/>
    <cellStyle name="Normal 39 6" xfId="1227"/>
    <cellStyle name="Normal 39 7" xfId="1228"/>
    <cellStyle name="Normal 39 8" xfId="1229"/>
    <cellStyle name="Normal 39 9" xfId="1230"/>
    <cellStyle name="Normal 4" xfId="1231"/>
    <cellStyle name="Normal 4 2" xfId="1232"/>
    <cellStyle name="Normal 4 3" xfId="1233"/>
    <cellStyle name="Normal 4 4" xfId="1234"/>
    <cellStyle name="Normal 4 4 2" xfId="1476"/>
    <cellStyle name="Normal 40" xfId="1235"/>
    <cellStyle name="Normal 5" xfId="1236"/>
    <cellStyle name="Normal 5 10" xfId="1237"/>
    <cellStyle name="Normal 5 11" xfId="1238"/>
    <cellStyle name="Normal 5 12" xfId="1239"/>
    <cellStyle name="Normal 5 13" xfId="1240"/>
    <cellStyle name="Normal 5 14" xfId="1241"/>
    <cellStyle name="Normal 5 15" xfId="1242"/>
    <cellStyle name="Normal 5 2" xfId="1243"/>
    <cellStyle name="Normal 5 3" xfId="1244"/>
    <cellStyle name="Normal 5 4" xfId="1245"/>
    <cellStyle name="Normal 5 5" xfId="1246"/>
    <cellStyle name="Normal 5 6" xfId="1247"/>
    <cellStyle name="Normal 5 7" xfId="1248"/>
    <cellStyle name="Normal 5 8" xfId="1249"/>
    <cellStyle name="Normal 5 9" xfId="1250"/>
    <cellStyle name="Normal 6" xfId="1251"/>
    <cellStyle name="Normal 6 10" xfId="1252"/>
    <cellStyle name="Normal 6 11" xfId="1253"/>
    <cellStyle name="Normal 6 12" xfId="1254"/>
    <cellStyle name="Normal 6 13" xfId="1255"/>
    <cellStyle name="Normal 6 14" xfId="1256"/>
    <cellStyle name="Normal 6 15" xfId="1257"/>
    <cellStyle name="Normal 6 2" xfId="1258"/>
    <cellStyle name="Normal 6 3" xfId="1259"/>
    <cellStyle name="Normal 6 4" xfId="1260"/>
    <cellStyle name="Normal 6 5" xfId="1261"/>
    <cellStyle name="Normal 6 6" xfId="1262"/>
    <cellStyle name="Normal 6 7" xfId="1263"/>
    <cellStyle name="Normal 6 8" xfId="1264"/>
    <cellStyle name="Normal 6 9" xfId="1265"/>
    <cellStyle name="Normal 7" xfId="1266"/>
    <cellStyle name="Normal 7 10" xfId="1267"/>
    <cellStyle name="Normal 7 11" xfId="1268"/>
    <cellStyle name="Normal 7 12" xfId="1269"/>
    <cellStyle name="Normal 7 13" xfId="1270"/>
    <cellStyle name="Normal 7 14" xfId="1271"/>
    <cellStyle name="Normal 7 15" xfId="1272"/>
    <cellStyle name="Normal 7 16" xfId="1273"/>
    <cellStyle name="Normal 7 2" xfId="1274"/>
    <cellStyle name="Normal 7 2 2" xfId="1275"/>
    <cellStyle name="Normal 7 3" xfId="1276"/>
    <cellStyle name="Normal 7 4" xfId="1277"/>
    <cellStyle name="Normal 7 5" xfId="1278"/>
    <cellStyle name="Normal 7 6" xfId="1279"/>
    <cellStyle name="Normal 7 7" xfId="1280"/>
    <cellStyle name="Normal 7 8" xfId="1281"/>
    <cellStyle name="Normal 7 9" xfId="1282"/>
    <cellStyle name="Normal 8" xfId="1283"/>
    <cellStyle name="Normal 8 10" xfId="1284"/>
    <cellStyle name="Normal 8 11" xfId="1285"/>
    <cellStyle name="Normal 8 12" xfId="1286"/>
    <cellStyle name="Normal 8 13" xfId="1287"/>
    <cellStyle name="Normal 8 14" xfId="1288"/>
    <cellStyle name="Normal 8 15" xfId="1289"/>
    <cellStyle name="Normal 8 16" xfId="1290"/>
    <cellStyle name="Normal 8 2" xfId="1291"/>
    <cellStyle name="Normal 8 3" xfId="1292"/>
    <cellStyle name="Normal 8 4" xfId="1293"/>
    <cellStyle name="Normal 8 5" xfId="1294"/>
    <cellStyle name="Normal 8 6" xfId="1295"/>
    <cellStyle name="Normal 8 7" xfId="1296"/>
    <cellStyle name="Normal 8 8" xfId="1297"/>
    <cellStyle name="Normal 8 9" xfId="1298"/>
    <cellStyle name="Normal 9" xfId="1299"/>
    <cellStyle name="Normal 9 10" xfId="1300"/>
    <cellStyle name="Normal 9 11" xfId="1301"/>
    <cellStyle name="Normal 9 12" xfId="1302"/>
    <cellStyle name="Normal 9 13" xfId="1303"/>
    <cellStyle name="Normal 9 14" xfId="1304"/>
    <cellStyle name="Normal 9 15" xfId="1305"/>
    <cellStyle name="Normal 9 2" xfId="1306"/>
    <cellStyle name="Normal 9 3" xfId="1307"/>
    <cellStyle name="Normal 9 4" xfId="1308"/>
    <cellStyle name="Normal 9 5" xfId="1309"/>
    <cellStyle name="Normal 9 6" xfId="1310"/>
    <cellStyle name="Normal 9 7" xfId="1311"/>
    <cellStyle name="Normal 9 8" xfId="1312"/>
    <cellStyle name="Normal 9 9" xfId="1313"/>
    <cellStyle name="Normal GHG Textfiels Bold" xfId="1314"/>
    <cellStyle name="Normal GHG whole table" xfId="1315"/>
    <cellStyle name="Normal GHG-Shade" xfId="1316"/>
    <cellStyle name="Normal GHG-Shade 10" xfId="1317"/>
    <cellStyle name="Normal GHG-Shade 11" xfId="1318"/>
    <cellStyle name="Normal GHG-Shade 12" xfId="1319"/>
    <cellStyle name="Normal GHG-Shade 13" xfId="1320"/>
    <cellStyle name="Normal GHG-Shade 14" xfId="1321"/>
    <cellStyle name="Normal GHG-Shade 15" xfId="1322"/>
    <cellStyle name="Normal GHG-Shade 16" xfId="1323"/>
    <cellStyle name="Normal GHG-Shade 2" xfId="1324"/>
    <cellStyle name="Normal GHG-Shade 3" xfId="1325"/>
    <cellStyle name="Normal GHG-Shade 4" xfId="1326"/>
    <cellStyle name="Normal GHG-Shade 5" xfId="1327"/>
    <cellStyle name="Normal GHG-Shade 6" xfId="1328"/>
    <cellStyle name="Normal GHG-Shade 7" xfId="1329"/>
    <cellStyle name="Normal GHG-Shade 8" xfId="1330"/>
    <cellStyle name="Normal GHG-Shade 9" xfId="1331"/>
    <cellStyle name="Normale_impianti enel" xfId="1332"/>
    <cellStyle name="Notes" xfId="1333"/>
    <cellStyle name="Number" xfId="1334"/>
    <cellStyle name="Number [0.0]" xfId="1335"/>
    <cellStyle name="Number 1" xfId="1336"/>
    <cellStyle name="Number II" xfId="1337"/>
    <cellStyle name="Percent" xfId="1477" builtinId="5"/>
    <cellStyle name="Percent 10" xfId="1338"/>
    <cellStyle name="Percent 14" xfId="1339"/>
    <cellStyle name="Percent 14 10" xfId="1340"/>
    <cellStyle name="Percent 14 11" xfId="1341"/>
    <cellStyle name="Percent 14 12" xfId="1342"/>
    <cellStyle name="Percent 14 13" xfId="1343"/>
    <cellStyle name="Percent 14 14" xfId="1344"/>
    <cellStyle name="Percent 14 15" xfId="1345"/>
    <cellStyle name="Percent 14 2" xfId="1346"/>
    <cellStyle name="Percent 14 3" xfId="1347"/>
    <cellStyle name="Percent 14 4" xfId="1348"/>
    <cellStyle name="Percent 14 5" xfId="1349"/>
    <cellStyle name="Percent 14 6" xfId="1350"/>
    <cellStyle name="Percent 14 7" xfId="1351"/>
    <cellStyle name="Percent 14 8" xfId="1352"/>
    <cellStyle name="Percent 14 9" xfId="1353"/>
    <cellStyle name="Percent 2" xfId="1354"/>
    <cellStyle name="Percent 2 2" xfId="1355"/>
    <cellStyle name="Percent 2 2 10" xfId="1356"/>
    <cellStyle name="Percent 2 2 11" xfId="1357"/>
    <cellStyle name="Percent 2 2 12" xfId="1358"/>
    <cellStyle name="Percent 2 2 13" xfId="1359"/>
    <cellStyle name="Percent 2 2 14" xfId="1360"/>
    <cellStyle name="Percent 2 2 15" xfId="1361"/>
    <cellStyle name="Percent 2 2 16" xfId="1362"/>
    <cellStyle name="Percent 2 2 2" xfId="1363"/>
    <cellStyle name="Percent 2 2 2 2" xfId="1364"/>
    <cellStyle name="Percent 2 2 3" xfId="1365"/>
    <cellStyle name="Percent 2 2 4" xfId="1366"/>
    <cellStyle name="Percent 2 2 5" xfId="1367"/>
    <cellStyle name="Percent 2 2 6" xfId="1368"/>
    <cellStyle name="Percent 2 2 7" xfId="1369"/>
    <cellStyle name="Percent 2 2 8" xfId="1370"/>
    <cellStyle name="Percent 2 2 9" xfId="1371"/>
    <cellStyle name="Percent 2 3" xfId="1372"/>
    <cellStyle name="Percent 3" xfId="1373"/>
    <cellStyle name="Percent 3 2" xfId="1374"/>
    <cellStyle name="Percent 3 3" xfId="1375"/>
    <cellStyle name="Percent 4" xfId="1376"/>
    <cellStyle name="Percent 4 10" xfId="1377"/>
    <cellStyle name="Percent 4 11" xfId="1378"/>
    <cellStyle name="Percent 4 12" xfId="1379"/>
    <cellStyle name="Percent 4 13" xfId="1380"/>
    <cellStyle name="Percent 4 14" xfId="1381"/>
    <cellStyle name="Percent 4 15" xfId="1382"/>
    <cellStyle name="Percent 4 2" xfId="1383"/>
    <cellStyle name="Percent 4 3" xfId="1384"/>
    <cellStyle name="Percent 4 4" xfId="1385"/>
    <cellStyle name="Percent 4 5" xfId="1386"/>
    <cellStyle name="Percent 4 6" xfId="1387"/>
    <cellStyle name="Percent 4 7" xfId="1388"/>
    <cellStyle name="Percent 4 8" xfId="1389"/>
    <cellStyle name="Percent 4 9" xfId="1390"/>
    <cellStyle name="Percent 5" xfId="1391"/>
    <cellStyle name="Percent 5 10" xfId="1392"/>
    <cellStyle name="Percent 5 11" xfId="1393"/>
    <cellStyle name="Percent 5 12" xfId="1394"/>
    <cellStyle name="Percent 5 13" xfId="1395"/>
    <cellStyle name="Percent 5 14" xfId="1396"/>
    <cellStyle name="Percent 5 15" xfId="1397"/>
    <cellStyle name="Percent 5 16" xfId="1398"/>
    <cellStyle name="Percent 5 2" xfId="1399"/>
    <cellStyle name="Percent 5 3" xfId="1400"/>
    <cellStyle name="Percent 5 4" xfId="1401"/>
    <cellStyle name="Percent 5 5" xfId="1402"/>
    <cellStyle name="Percent 5 6" xfId="1403"/>
    <cellStyle name="Percent 5 7" xfId="1404"/>
    <cellStyle name="Percent 5 8" xfId="1405"/>
    <cellStyle name="Percent 5 9" xfId="1406"/>
    <cellStyle name="Percent 6" xfId="1407"/>
    <cellStyle name="Percent 6 10" xfId="1408"/>
    <cellStyle name="Percent 6 11" xfId="1409"/>
    <cellStyle name="Percent 6 12" xfId="1410"/>
    <cellStyle name="Percent 6 13" xfId="1411"/>
    <cellStyle name="Percent 6 14" xfId="1412"/>
    <cellStyle name="Percent 6 15" xfId="1413"/>
    <cellStyle name="Percent 6 2" xfId="1414"/>
    <cellStyle name="Percent 6 3" xfId="1415"/>
    <cellStyle name="Percent 6 4" xfId="1416"/>
    <cellStyle name="Percent 6 5" xfId="1417"/>
    <cellStyle name="Percent 6 6" xfId="1418"/>
    <cellStyle name="Percent 6 7" xfId="1419"/>
    <cellStyle name="Percent 6 8" xfId="1420"/>
    <cellStyle name="Percent 6 9" xfId="1421"/>
    <cellStyle name="Percent 7" xfId="1422"/>
    <cellStyle name="Percent 7 10" xfId="1423"/>
    <cellStyle name="Percent 7 11" xfId="1424"/>
    <cellStyle name="Percent 7 12" xfId="1425"/>
    <cellStyle name="Percent 7 13" xfId="1426"/>
    <cellStyle name="Percent 7 14" xfId="1427"/>
    <cellStyle name="Percent 7 15" xfId="1428"/>
    <cellStyle name="Percent 7 16" xfId="1429"/>
    <cellStyle name="Percent 7 2" xfId="1430"/>
    <cellStyle name="Percent 7 3" xfId="1431"/>
    <cellStyle name="Percent 7 4" xfId="1432"/>
    <cellStyle name="Percent 7 5" xfId="1433"/>
    <cellStyle name="Percent 7 6" xfId="1434"/>
    <cellStyle name="Percent 7 7" xfId="1435"/>
    <cellStyle name="Percent 7 8" xfId="1436"/>
    <cellStyle name="Percent 7 9" xfId="1437"/>
    <cellStyle name="Percent 8" xfId="1438"/>
    <cellStyle name="Percent 8 10" xfId="1439"/>
    <cellStyle name="Percent 8 11" xfId="1440"/>
    <cellStyle name="Percent 8 12" xfId="1441"/>
    <cellStyle name="Percent 8 13" xfId="1442"/>
    <cellStyle name="Percent 8 14" xfId="1443"/>
    <cellStyle name="Percent 8 15" xfId="1444"/>
    <cellStyle name="Percent 8 16" xfId="1445"/>
    <cellStyle name="Percent 8 2" xfId="1446"/>
    <cellStyle name="Percent 8 3" xfId="1447"/>
    <cellStyle name="Percent 8 4" xfId="1448"/>
    <cellStyle name="Percent 8 5" xfId="1449"/>
    <cellStyle name="Percent 8 6" xfId="1450"/>
    <cellStyle name="Percent 8 7" xfId="1451"/>
    <cellStyle name="Percent 8 8" xfId="1452"/>
    <cellStyle name="Percent 8 9" xfId="1453"/>
    <cellStyle name="Percent 9" xfId="1454"/>
    <cellStyle name="Percent 9 2" xfId="1455"/>
    <cellStyle name="Publication_style" xfId="1456"/>
    <cellStyle name="Refdb standard" xfId="1457"/>
    <cellStyle name="Shade_R_border" xfId="1458"/>
    <cellStyle name="Source" xfId="1459"/>
    <cellStyle name="Style 1" xfId="1460"/>
    <cellStyle name="Table Cell" xfId="1461"/>
    <cellStyle name="Table Total" xfId="1462"/>
    <cellStyle name="Totals" xfId="1463"/>
    <cellStyle name="Обычный_2++" xfId="1464"/>
  </cellStyles>
  <dxfs count="0"/>
  <tableStyles count="0" defaultTableStyle="TableStyleMedium9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ittee%20on%20Climate%20Change/Analysis/Current%20Analysis/Agriculture/CCC%20Reports/5th%20Carbon%20Budget/CCC%20Analysis/SRUC-Defra%20MAC%20compared%2019_10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C compare"/>
      <sheetName val="Defra MACC"/>
      <sheetName val="Defra MACC (2)"/>
      <sheetName val="4CB"/>
      <sheetName val="Scenarios"/>
      <sheetName val="Extras"/>
      <sheetName val="SRUCv20"/>
      <sheetName val="SRUCv22"/>
      <sheetName val="SRUCv25CRFST"/>
      <sheetName val="Forestry"/>
      <sheetName val="SRUCv25"/>
      <sheetName val="SRUCv26"/>
      <sheetName val="SRUC100%"/>
      <sheetName val="5CB"/>
      <sheetName val="5CB v26"/>
      <sheetName val="V26 by DA"/>
      <sheetName val="V26 with 7% DR"/>
      <sheetName val="2010 MACC"/>
      <sheetName val="Overlaps"/>
      <sheetName val="Sheet2"/>
      <sheetName val="Sheet1"/>
      <sheetName val="MACC TABLES v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1">
          <cell r="M101">
            <v>164.96235619598443</v>
          </cell>
          <cell r="N101">
            <v>247.44353429397665</v>
          </cell>
        </row>
      </sheetData>
      <sheetData sheetId="10"/>
      <sheetData sheetId="11"/>
      <sheetData sheetId="12"/>
      <sheetData sheetId="13"/>
      <sheetData sheetId="14"/>
      <sheetData sheetId="15">
        <row r="8">
          <cell r="Y8">
            <v>11.056727347557199</v>
          </cell>
        </row>
        <row r="9">
          <cell r="Y9">
            <v>61.239193127371024</v>
          </cell>
        </row>
        <row r="10">
          <cell r="Y10">
            <v>20.101977221180686</v>
          </cell>
        </row>
        <row r="11">
          <cell r="Y11">
            <v>2.7089745220226078</v>
          </cell>
        </row>
        <row r="12">
          <cell r="Y12">
            <v>36.37952390621674</v>
          </cell>
        </row>
        <row r="13">
          <cell r="Y13">
            <v>19.965766620452921</v>
          </cell>
        </row>
        <row r="14">
          <cell r="Y14">
            <v>171.62749055991338</v>
          </cell>
        </row>
        <row r="15">
          <cell r="Y15">
            <v>38.566804640727568</v>
          </cell>
        </row>
        <row r="16">
          <cell r="Y16">
            <v>26.490174850172536</v>
          </cell>
        </row>
        <row r="17">
          <cell r="Y17">
            <v>8.6241745920248096</v>
          </cell>
        </row>
        <row r="18">
          <cell r="Y18">
            <v>60.931289635269906</v>
          </cell>
        </row>
        <row r="19">
          <cell r="Y19">
            <v>86.873100447475707</v>
          </cell>
        </row>
        <row r="20">
          <cell r="Y20">
            <v>109.74138168972335</v>
          </cell>
        </row>
        <row r="22">
          <cell r="Y22">
            <v>30.738141734471821</v>
          </cell>
        </row>
        <row r="25">
          <cell r="Y25">
            <v>37.45455413154891</v>
          </cell>
        </row>
        <row r="43">
          <cell r="Y43">
            <v>78.388549841224531</v>
          </cell>
        </row>
        <row r="44">
          <cell r="Y44">
            <v>46.773565170161135</v>
          </cell>
        </row>
        <row r="45">
          <cell r="Y45">
            <v>72.970359065403088</v>
          </cell>
        </row>
        <row r="88">
          <cell r="G88">
            <v>8.9879484801951327E-3</v>
          </cell>
          <cell r="L88">
            <v>12.018181899518472</v>
          </cell>
        </row>
        <row r="89">
          <cell r="G89">
            <v>5.0199852525526042E-2</v>
          </cell>
          <cell r="L89">
            <v>66.385893609177018</v>
          </cell>
        </row>
        <row r="90">
          <cell r="G90">
            <v>1.643568167760363E-2</v>
          </cell>
          <cell r="L90">
            <v>21.849975240414032</v>
          </cell>
        </row>
        <row r="91">
          <cell r="G91">
            <v>2.4181426706308992E-3</v>
          </cell>
          <cell r="L91">
            <v>3.1349480526884519</v>
          </cell>
        </row>
        <row r="92">
          <cell r="G92">
            <v>2.9266060619302488E-2</v>
          </cell>
          <cell r="L92">
            <v>39.542960767626887</v>
          </cell>
        </row>
        <row r="93">
          <cell r="G93">
            <v>0.14035009282063066</v>
          </cell>
          <cell r="L93">
            <v>21.701920239622741</v>
          </cell>
        </row>
        <row r="94">
          <cell r="G94">
            <v>1.7030802289708696E-2</v>
          </cell>
          <cell r="L94">
            <v>186.55162017381886</v>
          </cell>
        </row>
        <row r="95">
          <cell r="G95">
            <v>3.282792523193085E-2</v>
          </cell>
          <cell r="L95">
            <v>41.102741690251335</v>
          </cell>
        </row>
        <row r="96">
          <cell r="G96">
            <v>2.3558522784223955E-2</v>
          </cell>
          <cell r="L96">
            <v>30.96688379839561</v>
          </cell>
        </row>
        <row r="97">
          <cell r="G97">
            <v>7.3900427368721799E-3</v>
          </cell>
          <cell r="L97">
            <v>9.3741028174182706</v>
          </cell>
        </row>
        <row r="98">
          <cell r="G98">
            <v>5.3747828613527816E-2</v>
          </cell>
          <cell r="L98">
            <v>71.683870159141492</v>
          </cell>
        </row>
        <row r="99">
          <cell r="G99">
            <v>7.0814947177368665E-2</v>
          </cell>
          <cell r="L99">
            <v>94.427283095082302</v>
          </cell>
        </row>
        <row r="101">
          <cell r="G101">
            <v>8.9876620185507045E-2</v>
          </cell>
          <cell r="L101">
            <v>119.13348975603861</v>
          </cell>
        </row>
        <row r="103">
          <cell r="G103">
            <v>2.5137909212752798E-2</v>
          </cell>
          <cell r="L103">
            <v>33.380851349716792</v>
          </cell>
        </row>
        <row r="106">
          <cell r="G106">
            <v>3.3500253022973263E-2</v>
          </cell>
          <cell r="L106">
            <v>38.930328127266705</v>
          </cell>
        </row>
        <row r="118">
          <cell r="F118">
            <v>0.18717629214689327</v>
          </cell>
          <cell r="M118">
            <v>0.18708689001030546</v>
          </cell>
        </row>
        <row r="119">
          <cell r="F119">
            <v>0.11168598624129196</v>
          </cell>
          <cell r="M119">
            <v>0.11163264099290414</v>
          </cell>
        </row>
        <row r="120">
          <cell r="F120">
            <v>0.1742387284131984</v>
          </cell>
          <cell r="M120">
            <v>0.17415550572287899</v>
          </cell>
        </row>
        <row r="122">
          <cell r="F122">
            <v>0.40780348378740727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C49"/>
  <sheetViews>
    <sheetView tabSelected="1" zoomScale="90" zoomScaleNormal="90" workbookViewId="0">
      <pane xSplit="12" ySplit="2" topLeftCell="M3" activePane="bottomRight" state="frozen"/>
      <selection activeCell="NL137" sqref="NL137"/>
      <selection pane="topRight" activeCell="NL137" sqref="NL137"/>
      <selection pane="bottomLeft" activeCell="NL137" sqref="NL137"/>
      <selection pane="bottomRight" activeCell="CQ15" sqref="CQ15"/>
    </sheetView>
  </sheetViews>
  <sheetFormatPr defaultColWidth="4.81640625" defaultRowHeight="13.8"/>
  <cols>
    <col min="1" max="1" width="13.453125" style="5" customWidth="1"/>
    <col min="2" max="2" width="10.08984375" style="5" hidden="1" customWidth="1"/>
    <col min="3" max="4" width="15.453125" style="5" hidden="1" customWidth="1"/>
    <col min="5" max="5" width="29.08984375" style="5" hidden="1" customWidth="1"/>
    <col min="6" max="6" width="29.54296875" style="5" hidden="1" customWidth="1"/>
    <col min="7" max="7" width="26.90625" style="5" hidden="1" customWidth="1"/>
    <col min="8" max="8" width="24.6328125" style="5" customWidth="1"/>
    <col min="9" max="9" width="8.54296875" style="5" customWidth="1"/>
    <col min="10" max="10" width="7.54296875" style="5" customWidth="1"/>
    <col min="11" max="11" width="10.81640625" style="5" hidden="1" customWidth="1"/>
    <col min="12" max="12" width="11.6328125" style="5" hidden="1" customWidth="1"/>
    <col min="13" max="53" width="4.81640625" style="6" customWidth="1"/>
    <col min="54" max="135" width="4.81640625" style="7" customWidth="1"/>
    <col min="136" max="340" width="4.81640625" style="8" customWidth="1"/>
    <col min="341" max="627" width="4.81640625" style="9" customWidth="1"/>
    <col min="628" max="16384" width="4.81640625" style="5"/>
  </cols>
  <sheetData>
    <row r="1" spans="1:627" s="2" customFormat="1">
      <c r="M1" s="2" t="s">
        <v>8</v>
      </c>
      <c r="BB1" s="2" t="s">
        <v>2</v>
      </c>
      <c r="CQ1" s="2" t="s">
        <v>3</v>
      </c>
      <c r="EF1" s="2" t="s">
        <v>1</v>
      </c>
      <c r="FU1" s="2" t="s">
        <v>18</v>
      </c>
      <c r="HJ1" s="2" t="s">
        <v>21</v>
      </c>
      <c r="IY1" s="2" t="s">
        <v>19</v>
      </c>
      <c r="KN1" s="2" t="s">
        <v>20</v>
      </c>
      <c r="MC1" s="2" t="s">
        <v>5</v>
      </c>
      <c r="NR1" s="2" t="s">
        <v>22</v>
      </c>
      <c r="PG1" s="2" t="s">
        <v>23</v>
      </c>
      <c r="QV1" s="2" t="s">
        <v>24</v>
      </c>
      <c r="SK1" s="2" t="s">
        <v>25</v>
      </c>
      <c r="TZ1" s="2" t="s">
        <v>26</v>
      </c>
      <c r="VO1" s="2" t="s">
        <v>9</v>
      </c>
    </row>
    <row r="2" spans="1:627" s="3" customFormat="1" ht="27.6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0</v>
      </c>
      <c r="J2" s="4" t="s">
        <v>7</v>
      </c>
      <c r="K2" s="3" t="s">
        <v>4</v>
      </c>
      <c r="L2" s="10" t="s">
        <v>6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  <c r="V2" s="3">
        <v>2019</v>
      </c>
      <c r="W2" s="3">
        <v>2020</v>
      </c>
      <c r="X2" s="3">
        <v>2021</v>
      </c>
      <c r="Y2" s="3">
        <v>2022</v>
      </c>
      <c r="Z2" s="3">
        <v>2023</v>
      </c>
      <c r="AA2" s="3">
        <v>2024</v>
      </c>
      <c r="AB2" s="3">
        <v>2025</v>
      </c>
      <c r="AC2" s="3">
        <v>2026</v>
      </c>
      <c r="AD2" s="3">
        <v>2027</v>
      </c>
      <c r="AE2" s="3">
        <v>2028</v>
      </c>
      <c r="AF2" s="3">
        <v>2029</v>
      </c>
      <c r="AG2" s="3">
        <v>2030</v>
      </c>
      <c r="AH2" s="3">
        <f>AG2+1</f>
        <v>2031</v>
      </c>
      <c r="AI2" s="3">
        <f t="shared" ref="AI2:BA2" si="0">AH2+1</f>
        <v>2032</v>
      </c>
      <c r="AJ2" s="3">
        <f t="shared" si="0"/>
        <v>2033</v>
      </c>
      <c r="AK2" s="3">
        <f t="shared" si="0"/>
        <v>2034</v>
      </c>
      <c r="AL2" s="3">
        <f t="shared" si="0"/>
        <v>2035</v>
      </c>
      <c r="AM2" s="3">
        <f t="shared" si="0"/>
        <v>2036</v>
      </c>
      <c r="AN2" s="3">
        <f t="shared" si="0"/>
        <v>2037</v>
      </c>
      <c r="AO2" s="3">
        <f t="shared" si="0"/>
        <v>2038</v>
      </c>
      <c r="AP2" s="3">
        <f t="shared" si="0"/>
        <v>2039</v>
      </c>
      <c r="AQ2" s="3">
        <f t="shared" si="0"/>
        <v>2040</v>
      </c>
      <c r="AR2" s="3">
        <f t="shared" si="0"/>
        <v>2041</v>
      </c>
      <c r="AS2" s="3">
        <f t="shared" si="0"/>
        <v>2042</v>
      </c>
      <c r="AT2" s="3">
        <f t="shared" si="0"/>
        <v>2043</v>
      </c>
      <c r="AU2" s="3">
        <f t="shared" si="0"/>
        <v>2044</v>
      </c>
      <c r="AV2" s="3">
        <f t="shared" si="0"/>
        <v>2045</v>
      </c>
      <c r="AW2" s="3">
        <f t="shared" si="0"/>
        <v>2046</v>
      </c>
      <c r="AX2" s="3">
        <f t="shared" si="0"/>
        <v>2047</v>
      </c>
      <c r="AY2" s="3">
        <f t="shared" si="0"/>
        <v>2048</v>
      </c>
      <c r="AZ2" s="3">
        <f t="shared" si="0"/>
        <v>2049</v>
      </c>
      <c r="BA2" s="3">
        <f t="shared" si="0"/>
        <v>2050</v>
      </c>
      <c r="BB2" s="3">
        <v>2010</v>
      </c>
      <c r="BC2" s="3">
        <v>2011</v>
      </c>
      <c r="BD2" s="3">
        <v>2012</v>
      </c>
      <c r="BE2" s="3">
        <v>2013</v>
      </c>
      <c r="BF2" s="3">
        <v>2014</v>
      </c>
      <c r="BG2" s="3">
        <v>2015</v>
      </c>
      <c r="BH2" s="3">
        <v>2016</v>
      </c>
      <c r="BI2" s="3">
        <v>2017</v>
      </c>
      <c r="BJ2" s="3">
        <v>2018</v>
      </c>
      <c r="BK2" s="3">
        <v>2019</v>
      </c>
      <c r="BL2" s="3">
        <v>2020</v>
      </c>
      <c r="BM2" s="3">
        <v>2021</v>
      </c>
      <c r="BN2" s="3">
        <v>2022</v>
      </c>
      <c r="BO2" s="3">
        <v>2023</v>
      </c>
      <c r="BP2" s="3">
        <v>2024</v>
      </c>
      <c r="BQ2" s="3">
        <v>2025</v>
      </c>
      <c r="BR2" s="3">
        <v>2026</v>
      </c>
      <c r="BS2" s="3">
        <v>2027</v>
      </c>
      <c r="BT2" s="3">
        <v>2028</v>
      </c>
      <c r="BU2" s="3">
        <v>2029</v>
      </c>
      <c r="BV2" s="3">
        <v>2030</v>
      </c>
      <c r="BW2" s="3">
        <f>BV2+1</f>
        <v>2031</v>
      </c>
      <c r="BX2" s="3">
        <f t="shared" ref="BX2:CP2" si="1">BW2+1</f>
        <v>2032</v>
      </c>
      <c r="BY2" s="3">
        <f t="shared" si="1"/>
        <v>2033</v>
      </c>
      <c r="BZ2" s="3">
        <f t="shared" si="1"/>
        <v>2034</v>
      </c>
      <c r="CA2" s="3">
        <f t="shared" si="1"/>
        <v>2035</v>
      </c>
      <c r="CB2" s="3">
        <f t="shared" si="1"/>
        <v>2036</v>
      </c>
      <c r="CC2" s="3">
        <f t="shared" si="1"/>
        <v>2037</v>
      </c>
      <c r="CD2" s="3">
        <f t="shared" si="1"/>
        <v>2038</v>
      </c>
      <c r="CE2" s="3">
        <f t="shared" si="1"/>
        <v>2039</v>
      </c>
      <c r="CF2" s="3">
        <f t="shared" si="1"/>
        <v>2040</v>
      </c>
      <c r="CG2" s="3">
        <f t="shared" si="1"/>
        <v>2041</v>
      </c>
      <c r="CH2" s="3">
        <f t="shared" si="1"/>
        <v>2042</v>
      </c>
      <c r="CI2" s="3">
        <f t="shared" si="1"/>
        <v>2043</v>
      </c>
      <c r="CJ2" s="3">
        <f t="shared" si="1"/>
        <v>2044</v>
      </c>
      <c r="CK2" s="3">
        <f t="shared" si="1"/>
        <v>2045</v>
      </c>
      <c r="CL2" s="3">
        <f t="shared" si="1"/>
        <v>2046</v>
      </c>
      <c r="CM2" s="3">
        <f t="shared" si="1"/>
        <v>2047</v>
      </c>
      <c r="CN2" s="3">
        <f t="shared" si="1"/>
        <v>2048</v>
      </c>
      <c r="CO2" s="3">
        <f t="shared" si="1"/>
        <v>2049</v>
      </c>
      <c r="CP2" s="3">
        <f t="shared" si="1"/>
        <v>2050</v>
      </c>
      <c r="CQ2" s="3">
        <v>2010</v>
      </c>
      <c r="CR2" s="3">
        <v>2011</v>
      </c>
      <c r="CS2" s="3">
        <v>2012</v>
      </c>
      <c r="CT2" s="3">
        <v>2013</v>
      </c>
      <c r="CU2" s="3">
        <v>2014</v>
      </c>
      <c r="CV2" s="3">
        <v>2015</v>
      </c>
      <c r="CW2" s="3">
        <v>2016</v>
      </c>
      <c r="CX2" s="3">
        <v>2017</v>
      </c>
      <c r="CY2" s="3">
        <v>2018</v>
      </c>
      <c r="CZ2" s="3">
        <v>2019</v>
      </c>
      <c r="DA2" s="3">
        <v>2020</v>
      </c>
      <c r="DB2" s="3">
        <v>2021</v>
      </c>
      <c r="DC2" s="3">
        <v>2022</v>
      </c>
      <c r="DD2" s="3">
        <v>2023</v>
      </c>
      <c r="DE2" s="3">
        <v>2024</v>
      </c>
      <c r="DF2" s="3">
        <v>2025</v>
      </c>
      <c r="DG2" s="3">
        <v>2026</v>
      </c>
      <c r="DH2" s="3">
        <v>2027</v>
      </c>
      <c r="DI2" s="3">
        <v>2028</v>
      </c>
      <c r="DJ2" s="3">
        <v>2029</v>
      </c>
      <c r="DK2" s="3">
        <v>2030</v>
      </c>
      <c r="DL2" s="3">
        <f>DK2+1</f>
        <v>2031</v>
      </c>
      <c r="DM2" s="3">
        <f t="shared" ref="DM2:EE2" si="2">DL2+1</f>
        <v>2032</v>
      </c>
      <c r="DN2" s="3">
        <f t="shared" si="2"/>
        <v>2033</v>
      </c>
      <c r="DO2" s="3">
        <f t="shared" si="2"/>
        <v>2034</v>
      </c>
      <c r="DP2" s="3">
        <f t="shared" si="2"/>
        <v>2035</v>
      </c>
      <c r="DQ2" s="3">
        <f t="shared" si="2"/>
        <v>2036</v>
      </c>
      <c r="DR2" s="3">
        <f t="shared" si="2"/>
        <v>2037</v>
      </c>
      <c r="DS2" s="3">
        <f t="shared" si="2"/>
        <v>2038</v>
      </c>
      <c r="DT2" s="3">
        <f t="shared" si="2"/>
        <v>2039</v>
      </c>
      <c r="DU2" s="3">
        <f t="shared" si="2"/>
        <v>2040</v>
      </c>
      <c r="DV2" s="3">
        <f t="shared" si="2"/>
        <v>2041</v>
      </c>
      <c r="DW2" s="3">
        <f t="shared" si="2"/>
        <v>2042</v>
      </c>
      <c r="DX2" s="3">
        <f t="shared" si="2"/>
        <v>2043</v>
      </c>
      <c r="DY2" s="3">
        <f t="shared" si="2"/>
        <v>2044</v>
      </c>
      <c r="DZ2" s="3">
        <f t="shared" si="2"/>
        <v>2045</v>
      </c>
      <c r="EA2" s="3">
        <f t="shared" si="2"/>
        <v>2046</v>
      </c>
      <c r="EB2" s="3">
        <f t="shared" si="2"/>
        <v>2047</v>
      </c>
      <c r="EC2" s="3">
        <f t="shared" si="2"/>
        <v>2048</v>
      </c>
      <c r="ED2" s="3">
        <f t="shared" si="2"/>
        <v>2049</v>
      </c>
      <c r="EE2" s="3">
        <f t="shared" si="2"/>
        <v>2050</v>
      </c>
      <c r="EF2" s="3">
        <v>2010</v>
      </c>
      <c r="EG2" s="3">
        <v>2011</v>
      </c>
      <c r="EH2" s="3">
        <v>2012</v>
      </c>
      <c r="EI2" s="3">
        <v>2013</v>
      </c>
      <c r="EJ2" s="3">
        <v>2014</v>
      </c>
      <c r="EK2" s="3">
        <v>2015</v>
      </c>
      <c r="EL2" s="3">
        <v>2016</v>
      </c>
      <c r="EM2" s="3">
        <v>2017</v>
      </c>
      <c r="EN2" s="3">
        <v>2018</v>
      </c>
      <c r="EO2" s="3">
        <v>2019</v>
      </c>
      <c r="EP2" s="3">
        <v>2020</v>
      </c>
      <c r="EQ2" s="3">
        <v>2021</v>
      </c>
      <c r="ER2" s="3">
        <v>2022</v>
      </c>
      <c r="ES2" s="3">
        <v>2023</v>
      </c>
      <c r="ET2" s="3">
        <v>2024</v>
      </c>
      <c r="EU2" s="3">
        <v>2025</v>
      </c>
      <c r="EV2" s="3">
        <v>2026</v>
      </c>
      <c r="EW2" s="3">
        <v>2027</v>
      </c>
      <c r="EX2" s="3">
        <v>2028</v>
      </c>
      <c r="EY2" s="3">
        <v>2029</v>
      </c>
      <c r="EZ2" s="3">
        <v>2030</v>
      </c>
      <c r="FA2" s="3">
        <f>EZ2+1</f>
        <v>2031</v>
      </c>
      <c r="FB2" s="3">
        <f t="shared" ref="FB2:FT2" si="3">FA2+1</f>
        <v>2032</v>
      </c>
      <c r="FC2" s="3">
        <f t="shared" si="3"/>
        <v>2033</v>
      </c>
      <c r="FD2" s="3">
        <f t="shared" si="3"/>
        <v>2034</v>
      </c>
      <c r="FE2" s="3">
        <f t="shared" si="3"/>
        <v>2035</v>
      </c>
      <c r="FF2" s="3">
        <f t="shared" si="3"/>
        <v>2036</v>
      </c>
      <c r="FG2" s="3">
        <f t="shared" si="3"/>
        <v>2037</v>
      </c>
      <c r="FH2" s="3">
        <f t="shared" si="3"/>
        <v>2038</v>
      </c>
      <c r="FI2" s="3">
        <f t="shared" si="3"/>
        <v>2039</v>
      </c>
      <c r="FJ2" s="3">
        <f t="shared" si="3"/>
        <v>2040</v>
      </c>
      <c r="FK2" s="3">
        <f t="shared" si="3"/>
        <v>2041</v>
      </c>
      <c r="FL2" s="3">
        <f t="shared" si="3"/>
        <v>2042</v>
      </c>
      <c r="FM2" s="3">
        <f t="shared" si="3"/>
        <v>2043</v>
      </c>
      <c r="FN2" s="3">
        <f t="shared" si="3"/>
        <v>2044</v>
      </c>
      <c r="FO2" s="3">
        <f t="shared" si="3"/>
        <v>2045</v>
      </c>
      <c r="FP2" s="3">
        <f t="shared" si="3"/>
        <v>2046</v>
      </c>
      <c r="FQ2" s="3">
        <f t="shared" si="3"/>
        <v>2047</v>
      </c>
      <c r="FR2" s="3">
        <f t="shared" si="3"/>
        <v>2048</v>
      </c>
      <c r="FS2" s="3">
        <f t="shared" si="3"/>
        <v>2049</v>
      </c>
      <c r="FT2" s="3">
        <f t="shared" si="3"/>
        <v>2050</v>
      </c>
      <c r="FU2" s="3">
        <v>2010</v>
      </c>
      <c r="FV2" s="3">
        <v>2011</v>
      </c>
      <c r="FW2" s="3">
        <v>2012</v>
      </c>
      <c r="FX2" s="3">
        <v>2013</v>
      </c>
      <c r="FY2" s="3">
        <v>2014</v>
      </c>
      <c r="FZ2" s="3">
        <v>2015</v>
      </c>
      <c r="GA2" s="3">
        <v>2016</v>
      </c>
      <c r="GB2" s="3">
        <v>2017</v>
      </c>
      <c r="GC2" s="3">
        <v>2018</v>
      </c>
      <c r="GD2" s="3">
        <v>2019</v>
      </c>
      <c r="GE2" s="3">
        <v>2020</v>
      </c>
      <c r="GF2" s="3">
        <v>2021</v>
      </c>
      <c r="GG2" s="3">
        <v>2022</v>
      </c>
      <c r="GH2" s="3">
        <v>2023</v>
      </c>
      <c r="GI2" s="3">
        <v>2024</v>
      </c>
      <c r="GJ2" s="3">
        <v>2025</v>
      </c>
      <c r="GK2" s="3">
        <v>2026</v>
      </c>
      <c r="GL2" s="3">
        <v>2027</v>
      </c>
      <c r="GM2" s="3">
        <v>2028</v>
      </c>
      <c r="GN2" s="3">
        <v>2029</v>
      </c>
      <c r="GO2" s="3">
        <v>2030</v>
      </c>
      <c r="GP2" s="3">
        <f>GO2+1</f>
        <v>2031</v>
      </c>
      <c r="GQ2" s="3">
        <f t="shared" ref="GQ2" si="4">GP2+1</f>
        <v>2032</v>
      </c>
      <c r="GR2" s="3">
        <f t="shared" ref="GR2" si="5">GQ2+1</f>
        <v>2033</v>
      </c>
      <c r="GS2" s="3">
        <f t="shared" ref="GS2" si="6">GR2+1</f>
        <v>2034</v>
      </c>
      <c r="GT2" s="3">
        <f t="shared" ref="GT2" si="7">GS2+1</f>
        <v>2035</v>
      </c>
      <c r="GU2" s="3">
        <f t="shared" ref="GU2" si="8">GT2+1</f>
        <v>2036</v>
      </c>
      <c r="GV2" s="3">
        <f t="shared" ref="GV2" si="9">GU2+1</f>
        <v>2037</v>
      </c>
      <c r="GW2" s="3">
        <f t="shared" ref="GW2" si="10">GV2+1</f>
        <v>2038</v>
      </c>
      <c r="GX2" s="3">
        <f t="shared" ref="GX2" si="11">GW2+1</f>
        <v>2039</v>
      </c>
      <c r="GY2" s="3">
        <f t="shared" ref="GY2" si="12">GX2+1</f>
        <v>2040</v>
      </c>
      <c r="GZ2" s="3">
        <f t="shared" ref="GZ2" si="13">GY2+1</f>
        <v>2041</v>
      </c>
      <c r="HA2" s="3">
        <f t="shared" ref="HA2" si="14">GZ2+1</f>
        <v>2042</v>
      </c>
      <c r="HB2" s="3">
        <f t="shared" ref="HB2" si="15">HA2+1</f>
        <v>2043</v>
      </c>
      <c r="HC2" s="3">
        <f t="shared" ref="HC2" si="16">HB2+1</f>
        <v>2044</v>
      </c>
      <c r="HD2" s="3">
        <f t="shared" ref="HD2" si="17">HC2+1</f>
        <v>2045</v>
      </c>
      <c r="HE2" s="3">
        <f t="shared" ref="HE2" si="18">HD2+1</f>
        <v>2046</v>
      </c>
      <c r="HF2" s="3">
        <f t="shared" ref="HF2" si="19">HE2+1</f>
        <v>2047</v>
      </c>
      <c r="HG2" s="3">
        <f t="shared" ref="HG2" si="20">HF2+1</f>
        <v>2048</v>
      </c>
      <c r="HH2" s="3">
        <f t="shared" ref="HH2" si="21">HG2+1</f>
        <v>2049</v>
      </c>
      <c r="HI2" s="3">
        <f t="shared" ref="HI2" si="22">HH2+1</f>
        <v>2050</v>
      </c>
      <c r="HJ2" s="3">
        <v>2010</v>
      </c>
      <c r="HK2" s="3">
        <v>2011</v>
      </c>
      <c r="HL2" s="3">
        <v>2012</v>
      </c>
      <c r="HM2" s="3">
        <v>2013</v>
      </c>
      <c r="HN2" s="3">
        <v>2014</v>
      </c>
      <c r="HO2" s="3">
        <v>2015</v>
      </c>
      <c r="HP2" s="3">
        <v>2016</v>
      </c>
      <c r="HQ2" s="3">
        <v>2017</v>
      </c>
      <c r="HR2" s="3">
        <v>2018</v>
      </c>
      <c r="HS2" s="3">
        <v>2019</v>
      </c>
      <c r="HT2" s="3">
        <v>2020</v>
      </c>
      <c r="HU2" s="3">
        <v>2021</v>
      </c>
      <c r="HV2" s="3">
        <v>2022</v>
      </c>
      <c r="HW2" s="3">
        <v>2023</v>
      </c>
      <c r="HX2" s="3">
        <v>2024</v>
      </c>
      <c r="HY2" s="3">
        <v>2025</v>
      </c>
      <c r="HZ2" s="3">
        <v>2026</v>
      </c>
      <c r="IA2" s="3">
        <v>2027</v>
      </c>
      <c r="IB2" s="3">
        <v>2028</v>
      </c>
      <c r="IC2" s="3">
        <v>2029</v>
      </c>
      <c r="ID2" s="3">
        <v>2030</v>
      </c>
      <c r="IE2" s="3">
        <f>ID2+1</f>
        <v>2031</v>
      </c>
      <c r="IF2" s="3">
        <f t="shared" ref="IF2" si="23">IE2+1</f>
        <v>2032</v>
      </c>
      <c r="IG2" s="3">
        <f t="shared" ref="IG2" si="24">IF2+1</f>
        <v>2033</v>
      </c>
      <c r="IH2" s="3">
        <f t="shared" ref="IH2" si="25">IG2+1</f>
        <v>2034</v>
      </c>
      <c r="II2" s="3">
        <f t="shared" ref="II2" si="26">IH2+1</f>
        <v>2035</v>
      </c>
      <c r="IJ2" s="3">
        <f t="shared" ref="IJ2" si="27">II2+1</f>
        <v>2036</v>
      </c>
      <c r="IK2" s="3">
        <f t="shared" ref="IK2" si="28">IJ2+1</f>
        <v>2037</v>
      </c>
      <c r="IL2" s="3">
        <f t="shared" ref="IL2" si="29">IK2+1</f>
        <v>2038</v>
      </c>
      <c r="IM2" s="3">
        <f t="shared" ref="IM2" si="30">IL2+1</f>
        <v>2039</v>
      </c>
      <c r="IN2" s="3">
        <f t="shared" ref="IN2" si="31">IM2+1</f>
        <v>2040</v>
      </c>
      <c r="IO2" s="3">
        <f t="shared" ref="IO2" si="32">IN2+1</f>
        <v>2041</v>
      </c>
      <c r="IP2" s="3">
        <f t="shared" ref="IP2" si="33">IO2+1</f>
        <v>2042</v>
      </c>
      <c r="IQ2" s="3">
        <f t="shared" ref="IQ2" si="34">IP2+1</f>
        <v>2043</v>
      </c>
      <c r="IR2" s="3">
        <f t="shared" ref="IR2" si="35">IQ2+1</f>
        <v>2044</v>
      </c>
      <c r="IS2" s="3">
        <f t="shared" ref="IS2" si="36">IR2+1</f>
        <v>2045</v>
      </c>
      <c r="IT2" s="3">
        <f t="shared" ref="IT2" si="37">IS2+1</f>
        <v>2046</v>
      </c>
      <c r="IU2" s="3">
        <f t="shared" ref="IU2" si="38">IT2+1</f>
        <v>2047</v>
      </c>
      <c r="IV2" s="3">
        <f t="shared" ref="IV2" si="39">IU2+1</f>
        <v>2048</v>
      </c>
      <c r="IW2" s="3">
        <f t="shared" ref="IW2" si="40">IV2+1</f>
        <v>2049</v>
      </c>
      <c r="IX2" s="3">
        <f t="shared" ref="IX2" si="41">IW2+1</f>
        <v>2050</v>
      </c>
      <c r="IY2" s="3">
        <v>2010</v>
      </c>
      <c r="IZ2" s="3">
        <v>2011</v>
      </c>
      <c r="JA2" s="3">
        <v>2012</v>
      </c>
      <c r="JB2" s="3">
        <v>2013</v>
      </c>
      <c r="JC2" s="3">
        <v>2014</v>
      </c>
      <c r="JD2" s="3">
        <v>2015</v>
      </c>
      <c r="JE2" s="3">
        <v>2016</v>
      </c>
      <c r="JF2" s="3">
        <v>2017</v>
      </c>
      <c r="JG2" s="3">
        <v>2018</v>
      </c>
      <c r="JH2" s="3">
        <v>2019</v>
      </c>
      <c r="JI2" s="3">
        <v>2020</v>
      </c>
      <c r="JJ2" s="3">
        <v>2021</v>
      </c>
      <c r="JK2" s="3">
        <v>2022</v>
      </c>
      <c r="JL2" s="3">
        <v>2023</v>
      </c>
      <c r="JM2" s="3">
        <v>2024</v>
      </c>
      <c r="JN2" s="3">
        <v>2025</v>
      </c>
      <c r="JO2" s="3">
        <v>2026</v>
      </c>
      <c r="JP2" s="3">
        <v>2027</v>
      </c>
      <c r="JQ2" s="3">
        <v>2028</v>
      </c>
      <c r="JR2" s="3">
        <v>2029</v>
      </c>
      <c r="JS2" s="3">
        <v>2030</v>
      </c>
      <c r="JT2" s="3">
        <f>JS2+1</f>
        <v>2031</v>
      </c>
      <c r="JU2" s="3">
        <f t="shared" ref="JU2" si="42">JT2+1</f>
        <v>2032</v>
      </c>
      <c r="JV2" s="3">
        <f t="shared" ref="JV2" si="43">JU2+1</f>
        <v>2033</v>
      </c>
      <c r="JW2" s="3">
        <f t="shared" ref="JW2" si="44">JV2+1</f>
        <v>2034</v>
      </c>
      <c r="JX2" s="3">
        <f t="shared" ref="JX2" si="45">JW2+1</f>
        <v>2035</v>
      </c>
      <c r="JY2" s="3">
        <f t="shared" ref="JY2" si="46">JX2+1</f>
        <v>2036</v>
      </c>
      <c r="JZ2" s="3">
        <f t="shared" ref="JZ2" si="47">JY2+1</f>
        <v>2037</v>
      </c>
      <c r="KA2" s="3">
        <f t="shared" ref="KA2" si="48">JZ2+1</f>
        <v>2038</v>
      </c>
      <c r="KB2" s="3">
        <f t="shared" ref="KB2" si="49">KA2+1</f>
        <v>2039</v>
      </c>
      <c r="KC2" s="3">
        <f t="shared" ref="KC2" si="50">KB2+1</f>
        <v>2040</v>
      </c>
      <c r="KD2" s="3">
        <f t="shared" ref="KD2" si="51">KC2+1</f>
        <v>2041</v>
      </c>
      <c r="KE2" s="3">
        <f t="shared" ref="KE2" si="52">KD2+1</f>
        <v>2042</v>
      </c>
      <c r="KF2" s="3">
        <f t="shared" ref="KF2" si="53">KE2+1</f>
        <v>2043</v>
      </c>
      <c r="KG2" s="3">
        <f t="shared" ref="KG2" si="54">KF2+1</f>
        <v>2044</v>
      </c>
      <c r="KH2" s="3">
        <f t="shared" ref="KH2" si="55">KG2+1</f>
        <v>2045</v>
      </c>
      <c r="KI2" s="3">
        <f t="shared" ref="KI2" si="56">KH2+1</f>
        <v>2046</v>
      </c>
      <c r="KJ2" s="3">
        <f t="shared" ref="KJ2" si="57">KI2+1</f>
        <v>2047</v>
      </c>
      <c r="KK2" s="3">
        <f t="shared" ref="KK2" si="58">KJ2+1</f>
        <v>2048</v>
      </c>
      <c r="KL2" s="3">
        <f t="shared" ref="KL2" si="59">KK2+1</f>
        <v>2049</v>
      </c>
      <c r="KM2" s="3">
        <f t="shared" ref="KM2" si="60">KL2+1</f>
        <v>2050</v>
      </c>
      <c r="KN2" s="3">
        <v>2010</v>
      </c>
      <c r="KO2" s="3">
        <v>2011</v>
      </c>
      <c r="KP2" s="3">
        <v>2012</v>
      </c>
      <c r="KQ2" s="3">
        <v>2013</v>
      </c>
      <c r="KR2" s="3">
        <v>2014</v>
      </c>
      <c r="KS2" s="3">
        <v>2015</v>
      </c>
      <c r="KT2" s="3">
        <v>2016</v>
      </c>
      <c r="KU2" s="3">
        <v>2017</v>
      </c>
      <c r="KV2" s="3">
        <v>2018</v>
      </c>
      <c r="KW2" s="3">
        <v>2019</v>
      </c>
      <c r="KX2" s="3">
        <v>2020</v>
      </c>
      <c r="KY2" s="3">
        <v>2021</v>
      </c>
      <c r="KZ2" s="3">
        <v>2022</v>
      </c>
      <c r="LA2" s="3">
        <v>2023</v>
      </c>
      <c r="LB2" s="3">
        <v>2024</v>
      </c>
      <c r="LC2" s="3">
        <v>2025</v>
      </c>
      <c r="LD2" s="3">
        <v>2026</v>
      </c>
      <c r="LE2" s="3">
        <v>2027</v>
      </c>
      <c r="LF2" s="3">
        <v>2028</v>
      </c>
      <c r="LG2" s="3">
        <v>2029</v>
      </c>
      <c r="LH2" s="3">
        <v>2030</v>
      </c>
      <c r="LI2" s="3">
        <f>LH2+1</f>
        <v>2031</v>
      </c>
      <c r="LJ2" s="3">
        <f t="shared" ref="LJ2" si="61">LI2+1</f>
        <v>2032</v>
      </c>
      <c r="LK2" s="3">
        <f t="shared" ref="LK2" si="62">LJ2+1</f>
        <v>2033</v>
      </c>
      <c r="LL2" s="3">
        <f t="shared" ref="LL2" si="63">LK2+1</f>
        <v>2034</v>
      </c>
      <c r="LM2" s="3">
        <f t="shared" ref="LM2" si="64">LL2+1</f>
        <v>2035</v>
      </c>
      <c r="LN2" s="3">
        <f t="shared" ref="LN2" si="65">LM2+1</f>
        <v>2036</v>
      </c>
      <c r="LO2" s="3">
        <f t="shared" ref="LO2" si="66">LN2+1</f>
        <v>2037</v>
      </c>
      <c r="LP2" s="3">
        <f t="shared" ref="LP2" si="67">LO2+1</f>
        <v>2038</v>
      </c>
      <c r="LQ2" s="3">
        <f t="shared" ref="LQ2" si="68">LP2+1</f>
        <v>2039</v>
      </c>
      <c r="LR2" s="3">
        <f t="shared" ref="LR2" si="69">LQ2+1</f>
        <v>2040</v>
      </c>
      <c r="LS2" s="3">
        <f t="shared" ref="LS2" si="70">LR2+1</f>
        <v>2041</v>
      </c>
      <c r="LT2" s="3">
        <f t="shared" ref="LT2" si="71">LS2+1</f>
        <v>2042</v>
      </c>
      <c r="LU2" s="3">
        <f t="shared" ref="LU2" si="72">LT2+1</f>
        <v>2043</v>
      </c>
      <c r="LV2" s="3">
        <f t="shared" ref="LV2" si="73">LU2+1</f>
        <v>2044</v>
      </c>
      <c r="LW2" s="3">
        <f t="shared" ref="LW2" si="74">LV2+1</f>
        <v>2045</v>
      </c>
      <c r="LX2" s="3">
        <f t="shared" ref="LX2" si="75">LW2+1</f>
        <v>2046</v>
      </c>
      <c r="LY2" s="3">
        <f t="shared" ref="LY2" si="76">LX2+1</f>
        <v>2047</v>
      </c>
      <c r="LZ2" s="3">
        <f t="shared" ref="LZ2" si="77">LY2+1</f>
        <v>2048</v>
      </c>
      <c r="MA2" s="3">
        <f t="shared" ref="MA2" si="78">LZ2+1</f>
        <v>2049</v>
      </c>
      <c r="MB2" s="3">
        <f t="shared" ref="MB2" si="79">MA2+1</f>
        <v>2050</v>
      </c>
      <c r="MC2" s="3">
        <v>2010</v>
      </c>
      <c r="MD2" s="3">
        <v>2011</v>
      </c>
      <c r="ME2" s="3">
        <v>2012</v>
      </c>
      <c r="MF2" s="3">
        <v>2013</v>
      </c>
      <c r="MG2" s="3">
        <v>2014</v>
      </c>
      <c r="MH2" s="3">
        <v>2015</v>
      </c>
      <c r="MI2" s="3">
        <v>2016</v>
      </c>
      <c r="MJ2" s="3">
        <v>2017</v>
      </c>
      <c r="MK2" s="3">
        <v>2018</v>
      </c>
      <c r="ML2" s="3">
        <v>2019</v>
      </c>
      <c r="MM2" s="3">
        <v>2020</v>
      </c>
      <c r="MN2" s="3">
        <v>2021</v>
      </c>
      <c r="MO2" s="3">
        <v>2022</v>
      </c>
      <c r="MP2" s="3">
        <v>2023</v>
      </c>
      <c r="MQ2" s="3">
        <v>2024</v>
      </c>
      <c r="MR2" s="3">
        <v>2025</v>
      </c>
      <c r="MS2" s="3">
        <v>2026</v>
      </c>
      <c r="MT2" s="3">
        <v>2027</v>
      </c>
      <c r="MU2" s="3">
        <v>2028</v>
      </c>
      <c r="MV2" s="3">
        <v>2029</v>
      </c>
      <c r="MW2" s="3">
        <v>2030</v>
      </c>
      <c r="MX2" s="3">
        <f>MW2+1</f>
        <v>2031</v>
      </c>
      <c r="MY2" s="3">
        <f t="shared" ref="MY2:NQ2" si="80">MX2+1</f>
        <v>2032</v>
      </c>
      <c r="MZ2" s="3">
        <f t="shared" si="80"/>
        <v>2033</v>
      </c>
      <c r="NA2" s="3">
        <f t="shared" si="80"/>
        <v>2034</v>
      </c>
      <c r="NB2" s="3">
        <f t="shared" si="80"/>
        <v>2035</v>
      </c>
      <c r="NC2" s="3">
        <f t="shared" si="80"/>
        <v>2036</v>
      </c>
      <c r="ND2" s="3">
        <f t="shared" si="80"/>
        <v>2037</v>
      </c>
      <c r="NE2" s="3">
        <f t="shared" si="80"/>
        <v>2038</v>
      </c>
      <c r="NF2" s="3">
        <f t="shared" si="80"/>
        <v>2039</v>
      </c>
      <c r="NG2" s="3">
        <f t="shared" si="80"/>
        <v>2040</v>
      </c>
      <c r="NH2" s="3">
        <f t="shared" si="80"/>
        <v>2041</v>
      </c>
      <c r="NI2" s="3">
        <f t="shared" si="80"/>
        <v>2042</v>
      </c>
      <c r="NJ2" s="3">
        <f t="shared" si="80"/>
        <v>2043</v>
      </c>
      <c r="NK2" s="3">
        <f t="shared" si="80"/>
        <v>2044</v>
      </c>
      <c r="NL2" s="3">
        <f t="shared" si="80"/>
        <v>2045</v>
      </c>
      <c r="NM2" s="3">
        <f t="shared" si="80"/>
        <v>2046</v>
      </c>
      <c r="NN2" s="3">
        <f t="shared" si="80"/>
        <v>2047</v>
      </c>
      <c r="NO2" s="3">
        <f t="shared" si="80"/>
        <v>2048</v>
      </c>
      <c r="NP2" s="3">
        <f t="shared" si="80"/>
        <v>2049</v>
      </c>
      <c r="NQ2" s="3">
        <f t="shared" si="80"/>
        <v>2050</v>
      </c>
      <c r="NR2" s="3">
        <v>2010</v>
      </c>
      <c r="NS2" s="3">
        <v>2011</v>
      </c>
      <c r="NT2" s="3">
        <v>2012</v>
      </c>
      <c r="NU2" s="3">
        <v>2013</v>
      </c>
      <c r="NV2" s="3">
        <v>2014</v>
      </c>
      <c r="NW2" s="3">
        <v>2015</v>
      </c>
      <c r="NX2" s="3">
        <v>2016</v>
      </c>
      <c r="NY2" s="3">
        <v>2017</v>
      </c>
      <c r="NZ2" s="3">
        <v>2018</v>
      </c>
      <c r="OA2" s="3">
        <v>2019</v>
      </c>
      <c r="OB2" s="3">
        <v>2020</v>
      </c>
      <c r="OC2" s="3">
        <v>2021</v>
      </c>
      <c r="OD2" s="3">
        <v>2022</v>
      </c>
      <c r="OE2" s="3">
        <v>2023</v>
      </c>
      <c r="OF2" s="3">
        <v>2024</v>
      </c>
      <c r="OG2" s="3">
        <v>2025</v>
      </c>
      <c r="OH2" s="3">
        <v>2026</v>
      </c>
      <c r="OI2" s="3">
        <v>2027</v>
      </c>
      <c r="OJ2" s="3">
        <v>2028</v>
      </c>
      <c r="OK2" s="3">
        <v>2029</v>
      </c>
      <c r="OL2" s="3">
        <v>2030</v>
      </c>
      <c r="OM2" s="3">
        <f>OL2+1</f>
        <v>2031</v>
      </c>
      <c r="ON2" s="3">
        <f t="shared" ref="ON2:PF2" si="81">OM2+1</f>
        <v>2032</v>
      </c>
      <c r="OO2" s="3">
        <f t="shared" si="81"/>
        <v>2033</v>
      </c>
      <c r="OP2" s="3">
        <f t="shared" si="81"/>
        <v>2034</v>
      </c>
      <c r="OQ2" s="3">
        <f t="shared" si="81"/>
        <v>2035</v>
      </c>
      <c r="OR2" s="3">
        <f t="shared" si="81"/>
        <v>2036</v>
      </c>
      <c r="OS2" s="3">
        <f t="shared" si="81"/>
        <v>2037</v>
      </c>
      <c r="OT2" s="3">
        <f t="shared" si="81"/>
        <v>2038</v>
      </c>
      <c r="OU2" s="3">
        <f t="shared" si="81"/>
        <v>2039</v>
      </c>
      <c r="OV2" s="3">
        <f t="shared" si="81"/>
        <v>2040</v>
      </c>
      <c r="OW2" s="3">
        <f t="shared" si="81"/>
        <v>2041</v>
      </c>
      <c r="OX2" s="3">
        <f t="shared" si="81"/>
        <v>2042</v>
      </c>
      <c r="OY2" s="3">
        <f t="shared" si="81"/>
        <v>2043</v>
      </c>
      <c r="OZ2" s="3">
        <f t="shared" si="81"/>
        <v>2044</v>
      </c>
      <c r="PA2" s="3">
        <f t="shared" si="81"/>
        <v>2045</v>
      </c>
      <c r="PB2" s="3">
        <f t="shared" si="81"/>
        <v>2046</v>
      </c>
      <c r="PC2" s="3">
        <f t="shared" si="81"/>
        <v>2047</v>
      </c>
      <c r="PD2" s="3">
        <f t="shared" si="81"/>
        <v>2048</v>
      </c>
      <c r="PE2" s="3">
        <f t="shared" si="81"/>
        <v>2049</v>
      </c>
      <c r="PF2" s="3">
        <f t="shared" si="81"/>
        <v>2050</v>
      </c>
      <c r="PG2" s="3">
        <v>2010</v>
      </c>
      <c r="PH2" s="3">
        <v>2011</v>
      </c>
      <c r="PI2" s="3">
        <v>2012</v>
      </c>
      <c r="PJ2" s="3">
        <v>2013</v>
      </c>
      <c r="PK2" s="3">
        <v>2014</v>
      </c>
      <c r="PL2" s="3">
        <v>2015</v>
      </c>
      <c r="PM2" s="3">
        <v>2016</v>
      </c>
      <c r="PN2" s="3">
        <v>2017</v>
      </c>
      <c r="PO2" s="3">
        <v>2018</v>
      </c>
      <c r="PP2" s="3">
        <v>2019</v>
      </c>
      <c r="PQ2" s="3">
        <v>2020</v>
      </c>
      <c r="PR2" s="3">
        <v>2021</v>
      </c>
      <c r="PS2" s="3">
        <v>2022</v>
      </c>
      <c r="PT2" s="3">
        <v>2023</v>
      </c>
      <c r="PU2" s="3">
        <v>2024</v>
      </c>
      <c r="PV2" s="3">
        <v>2025</v>
      </c>
      <c r="PW2" s="3">
        <v>2026</v>
      </c>
      <c r="PX2" s="3">
        <v>2027</v>
      </c>
      <c r="PY2" s="3">
        <v>2028</v>
      </c>
      <c r="PZ2" s="3">
        <v>2029</v>
      </c>
      <c r="QA2" s="3">
        <v>2030</v>
      </c>
      <c r="QB2" s="3">
        <f>QA2+1</f>
        <v>2031</v>
      </c>
      <c r="QC2" s="3">
        <f t="shared" ref="QC2:QU2" si="82">QB2+1</f>
        <v>2032</v>
      </c>
      <c r="QD2" s="3">
        <f t="shared" si="82"/>
        <v>2033</v>
      </c>
      <c r="QE2" s="3">
        <f t="shared" si="82"/>
        <v>2034</v>
      </c>
      <c r="QF2" s="3">
        <f t="shared" si="82"/>
        <v>2035</v>
      </c>
      <c r="QG2" s="3">
        <f t="shared" si="82"/>
        <v>2036</v>
      </c>
      <c r="QH2" s="3">
        <f t="shared" si="82"/>
        <v>2037</v>
      </c>
      <c r="QI2" s="3">
        <f t="shared" si="82"/>
        <v>2038</v>
      </c>
      <c r="QJ2" s="3">
        <f t="shared" si="82"/>
        <v>2039</v>
      </c>
      <c r="QK2" s="3">
        <f t="shared" si="82"/>
        <v>2040</v>
      </c>
      <c r="QL2" s="3">
        <f t="shared" si="82"/>
        <v>2041</v>
      </c>
      <c r="QM2" s="3">
        <f t="shared" si="82"/>
        <v>2042</v>
      </c>
      <c r="QN2" s="3">
        <f t="shared" si="82"/>
        <v>2043</v>
      </c>
      <c r="QO2" s="3">
        <f t="shared" si="82"/>
        <v>2044</v>
      </c>
      <c r="QP2" s="3">
        <f t="shared" si="82"/>
        <v>2045</v>
      </c>
      <c r="QQ2" s="3">
        <f t="shared" si="82"/>
        <v>2046</v>
      </c>
      <c r="QR2" s="3">
        <f t="shared" si="82"/>
        <v>2047</v>
      </c>
      <c r="QS2" s="3">
        <f t="shared" si="82"/>
        <v>2048</v>
      </c>
      <c r="QT2" s="3">
        <f t="shared" si="82"/>
        <v>2049</v>
      </c>
      <c r="QU2" s="3">
        <f t="shared" si="82"/>
        <v>2050</v>
      </c>
      <c r="QV2" s="3">
        <v>2010</v>
      </c>
      <c r="QW2" s="3">
        <v>2011</v>
      </c>
      <c r="QX2" s="3">
        <v>2012</v>
      </c>
      <c r="QY2" s="3">
        <v>2013</v>
      </c>
      <c r="QZ2" s="3">
        <v>2014</v>
      </c>
      <c r="RA2" s="3">
        <v>2015</v>
      </c>
      <c r="RB2" s="3">
        <v>2016</v>
      </c>
      <c r="RC2" s="3">
        <v>2017</v>
      </c>
      <c r="RD2" s="3">
        <v>2018</v>
      </c>
      <c r="RE2" s="3">
        <v>2019</v>
      </c>
      <c r="RF2" s="3">
        <v>2020</v>
      </c>
      <c r="RG2" s="3">
        <v>2021</v>
      </c>
      <c r="RH2" s="3">
        <v>2022</v>
      </c>
      <c r="RI2" s="3">
        <v>2023</v>
      </c>
      <c r="RJ2" s="3">
        <v>2024</v>
      </c>
      <c r="RK2" s="3">
        <v>2025</v>
      </c>
      <c r="RL2" s="3">
        <v>2026</v>
      </c>
      <c r="RM2" s="3">
        <v>2027</v>
      </c>
      <c r="RN2" s="3">
        <v>2028</v>
      </c>
      <c r="RO2" s="3">
        <v>2029</v>
      </c>
      <c r="RP2" s="3">
        <v>2030</v>
      </c>
      <c r="RQ2" s="3">
        <f>RP2+1</f>
        <v>2031</v>
      </c>
      <c r="RR2" s="3">
        <f t="shared" ref="RR2:SJ2" si="83">RQ2+1</f>
        <v>2032</v>
      </c>
      <c r="RS2" s="3">
        <f t="shared" si="83"/>
        <v>2033</v>
      </c>
      <c r="RT2" s="3">
        <f t="shared" si="83"/>
        <v>2034</v>
      </c>
      <c r="RU2" s="3">
        <f t="shared" si="83"/>
        <v>2035</v>
      </c>
      <c r="RV2" s="3">
        <f t="shared" si="83"/>
        <v>2036</v>
      </c>
      <c r="RW2" s="3">
        <f t="shared" si="83"/>
        <v>2037</v>
      </c>
      <c r="RX2" s="3">
        <f t="shared" si="83"/>
        <v>2038</v>
      </c>
      <c r="RY2" s="3">
        <f t="shared" si="83"/>
        <v>2039</v>
      </c>
      <c r="RZ2" s="3">
        <f t="shared" si="83"/>
        <v>2040</v>
      </c>
      <c r="SA2" s="3">
        <f t="shared" si="83"/>
        <v>2041</v>
      </c>
      <c r="SB2" s="3">
        <f t="shared" si="83"/>
        <v>2042</v>
      </c>
      <c r="SC2" s="3">
        <f t="shared" si="83"/>
        <v>2043</v>
      </c>
      <c r="SD2" s="3">
        <f t="shared" si="83"/>
        <v>2044</v>
      </c>
      <c r="SE2" s="3">
        <f t="shared" si="83"/>
        <v>2045</v>
      </c>
      <c r="SF2" s="3">
        <f t="shared" si="83"/>
        <v>2046</v>
      </c>
      <c r="SG2" s="3">
        <f t="shared" si="83"/>
        <v>2047</v>
      </c>
      <c r="SH2" s="3">
        <f t="shared" si="83"/>
        <v>2048</v>
      </c>
      <c r="SI2" s="3">
        <f t="shared" si="83"/>
        <v>2049</v>
      </c>
      <c r="SJ2" s="3">
        <f t="shared" si="83"/>
        <v>2050</v>
      </c>
      <c r="SK2" s="3">
        <v>2010</v>
      </c>
      <c r="SL2" s="3">
        <v>2011</v>
      </c>
      <c r="SM2" s="3">
        <v>2012</v>
      </c>
      <c r="SN2" s="3">
        <v>2013</v>
      </c>
      <c r="SO2" s="3">
        <v>2014</v>
      </c>
      <c r="SP2" s="3">
        <v>2015</v>
      </c>
      <c r="SQ2" s="3">
        <v>2016</v>
      </c>
      <c r="SR2" s="3">
        <v>2017</v>
      </c>
      <c r="SS2" s="3">
        <v>2018</v>
      </c>
      <c r="ST2" s="3">
        <v>2019</v>
      </c>
      <c r="SU2" s="3">
        <v>2020</v>
      </c>
      <c r="SV2" s="3">
        <v>2021</v>
      </c>
      <c r="SW2" s="3">
        <v>2022</v>
      </c>
      <c r="SX2" s="3">
        <v>2023</v>
      </c>
      <c r="SY2" s="3">
        <v>2024</v>
      </c>
      <c r="SZ2" s="3">
        <v>2025</v>
      </c>
      <c r="TA2" s="3">
        <v>2026</v>
      </c>
      <c r="TB2" s="3">
        <v>2027</v>
      </c>
      <c r="TC2" s="3">
        <v>2028</v>
      </c>
      <c r="TD2" s="3">
        <v>2029</v>
      </c>
      <c r="TE2" s="3">
        <v>2030</v>
      </c>
      <c r="TF2" s="3">
        <f>TE2+1</f>
        <v>2031</v>
      </c>
      <c r="TG2" s="3">
        <f t="shared" ref="TG2:TY2" si="84">TF2+1</f>
        <v>2032</v>
      </c>
      <c r="TH2" s="3">
        <f t="shared" si="84"/>
        <v>2033</v>
      </c>
      <c r="TI2" s="3">
        <f t="shared" si="84"/>
        <v>2034</v>
      </c>
      <c r="TJ2" s="3">
        <f t="shared" si="84"/>
        <v>2035</v>
      </c>
      <c r="TK2" s="3">
        <f t="shared" si="84"/>
        <v>2036</v>
      </c>
      <c r="TL2" s="3">
        <f t="shared" si="84"/>
        <v>2037</v>
      </c>
      <c r="TM2" s="3">
        <f t="shared" si="84"/>
        <v>2038</v>
      </c>
      <c r="TN2" s="3">
        <f t="shared" si="84"/>
        <v>2039</v>
      </c>
      <c r="TO2" s="3">
        <f t="shared" si="84"/>
        <v>2040</v>
      </c>
      <c r="TP2" s="3">
        <f t="shared" si="84"/>
        <v>2041</v>
      </c>
      <c r="TQ2" s="3">
        <f t="shared" si="84"/>
        <v>2042</v>
      </c>
      <c r="TR2" s="3">
        <f t="shared" si="84"/>
        <v>2043</v>
      </c>
      <c r="TS2" s="3">
        <f t="shared" si="84"/>
        <v>2044</v>
      </c>
      <c r="TT2" s="3">
        <f t="shared" si="84"/>
        <v>2045</v>
      </c>
      <c r="TU2" s="3">
        <f t="shared" si="84"/>
        <v>2046</v>
      </c>
      <c r="TV2" s="3">
        <f t="shared" si="84"/>
        <v>2047</v>
      </c>
      <c r="TW2" s="3">
        <f t="shared" si="84"/>
        <v>2048</v>
      </c>
      <c r="TX2" s="3">
        <f t="shared" si="84"/>
        <v>2049</v>
      </c>
      <c r="TY2" s="3">
        <f t="shared" si="84"/>
        <v>2050</v>
      </c>
      <c r="TZ2" s="3">
        <v>2010</v>
      </c>
      <c r="UA2" s="3">
        <v>2011</v>
      </c>
      <c r="UB2" s="3">
        <v>2012</v>
      </c>
      <c r="UC2" s="3">
        <v>2013</v>
      </c>
      <c r="UD2" s="3">
        <v>2014</v>
      </c>
      <c r="UE2" s="3">
        <v>2015</v>
      </c>
      <c r="UF2" s="3">
        <v>2016</v>
      </c>
      <c r="UG2" s="3">
        <v>2017</v>
      </c>
      <c r="UH2" s="3">
        <v>2018</v>
      </c>
      <c r="UI2" s="3">
        <v>2019</v>
      </c>
      <c r="UJ2" s="3">
        <v>2020</v>
      </c>
      <c r="UK2" s="3">
        <v>2021</v>
      </c>
      <c r="UL2" s="3">
        <v>2022</v>
      </c>
      <c r="UM2" s="3">
        <v>2023</v>
      </c>
      <c r="UN2" s="3">
        <v>2024</v>
      </c>
      <c r="UO2" s="3">
        <v>2025</v>
      </c>
      <c r="UP2" s="3">
        <v>2026</v>
      </c>
      <c r="UQ2" s="3">
        <v>2027</v>
      </c>
      <c r="UR2" s="3">
        <v>2028</v>
      </c>
      <c r="US2" s="3">
        <v>2029</v>
      </c>
      <c r="UT2" s="3">
        <v>2030</v>
      </c>
      <c r="UU2" s="3">
        <f>UT2+1</f>
        <v>2031</v>
      </c>
      <c r="UV2" s="3">
        <f t="shared" ref="UV2:VN2" si="85">UU2+1</f>
        <v>2032</v>
      </c>
      <c r="UW2" s="3">
        <f t="shared" si="85"/>
        <v>2033</v>
      </c>
      <c r="UX2" s="3">
        <f t="shared" si="85"/>
        <v>2034</v>
      </c>
      <c r="UY2" s="3">
        <f t="shared" si="85"/>
        <v>2035</v>
      </c>
      <c r="UZ2" s="3">
        <f t="shared" si="85"/>
        <v>2036</v>
      </c>
      <c r="VA2" s="3">
        <f t="shared" si="85"/>
        <v>2037</v>
      </c>
      <c r="VB2" s="3">
        <f t="shared" si="85"/>
        <v>2038</v>
      </c>
      <c r="VC2" s="3">
        <f t="shared" si="85"/>
        <v>2039</v>
      </c>
      <c r="VD2" s="3">
        <f t="shared" si="85"/>
        <v>2040</v>
      </c>
      <c r="VE2" s="3">
        <f t="shared" si="85"/>
        <v>2041</v>
      </c>
      <c r="VF2" s="3">
        <f t="shared" si="85"/>
        <v>2042</v>
      </c>
      <c r="VG2" s="3">
        <f t="shared" si="85"/>
        <v>2043</v>
      </c>
      <c r="VH2" s="3">
        <f t="shared" si="85"/>
        <v>2044</v>
      </c>
      <c r="VI2" s="3">
        <f t="shared" si="85"/>
        <v>2045</v>
      </c>
      <c r="VJ2" s="3">
        <f t="shared" si="85"/>
        <v>2046</v>
      </c>
      <c r="VK2" s="3">
        <f t="shared" si="85"/>
        <v>2047</v>
      </c>
      <c r="VL2" s="3">
        <f t="shared" si="85"/>
        <v>2048</v>
      </c>
      <c r="VM2" s="3">
        <f t="shared" si="85"/>
        <v>2049</v>
      </c>
      <c r="VN2" s="3">
        <f t="shared" si="85"/>
        <v>2050</v>
      </c>
      <c r="VO2" s="3">
        <v>2010</v>
      </c>
      <c r="VP2" s="3">
        <v>2011</v>
      </c>
      <c r="VQ2" s="3">
        <v>2012</v>
      </c>
      <c r="VR2" s="3">
        <v>2013</v>
      </c>
      <c r="VS2" s="3">
        <v>2014</v>
      </c>
      <c r="VT2" s="3">
        <v>2015</v>
      </c>
      <c r="VU2" s="3">
        <v>2016</v>
      </c>
      <c r="VV2" s="3">
        <v>2017</v>
      </c>
      <c r="VW2" s="3">
        <v>2018</v>
      </c>
      <c r="VX2" s="3">
        <v>2019</v>
      </c>
      <c r="VY2" s="3">
        <v>2020</v>
      </c>
      <c r="VZ2" s="3">
        <v>2021</v>
      </c>
      <c r="WA2" s="3">
        <v>2022</v>
      </c>
      <c r="WB2" s="3">
        <v>2023</v>
      </c>
      <c r="WC2" s="3">
        <v>2024</v>
      </c>
      <c r="WD2" s="3">
        <v>2025</v>
      </c>
      <c r="WE2" s="3">
        <v>2026</v>
      </c>
      <c r="WF2" s="3">
        <v>2027</v>
      </c>
      <c r="WG2" s="3">
        <v>2028</v>
      </c>
      <c r="WH2" s="3">
        <v>2029</v>
      </c>
      <c r="WI2" s="3">
        <v>2030</v>
      </c>
      <c r="WJ2" s="3">
        <f>WI2+1</f>
        <v>2031</v>
      </c>
      <c r="WK2" s="3">
        <f t="shared" ref="WK2:XC2" si="86">WJ2+1</f>
        <v>2032</v>
      </c>
      <c r="WL2" s="3">
        <f t="shared" si="86"/>
        <v>2033</v>
      </c>
      <c r="WM2" s="3">
        <f t="shared" si="86"/>
        <v>2034</v>
      </c>
      <c r="WN2" s="3">
        <f t="shared" si="86"/>
        <v>2035</v>
      </c>
      <c r="WO2" s="3">
        <f t="shared" si="86"/>
        <v>2036</v>
      </c>
      <c r="WP2" s="3">
        <f t="shared" si="86"/>
        <v>2037</v>
      </c>
      <c r="WQ2" s="3">
        <f t="shared" si="86"/>
        <v>2038</v>
      </c>
      <c r="WR2" s="3">
        <f t="shared" si="86"/>
        <v>2039</v>
      </c>
      <c r="WS2" s="3">
        <f t="shared" si="86"/>
        <v>2040</v>
      </c>
      <c r="WT2" s="3">
        <f t="shared" si="86"/>
        <v>2041</v>
      </c>
      <c r="WU2" s="3">
        <f t="shared" si="86"/>
        <v>2042</v>
      </c>
      <c r="WV2" s="3">
        <f t="shared" si="86"/>
        <v>2043</v>
      </c>
      <c r="WW2" s="3">
        <f t="shared" si="86"/>
        <v>2044</v>
      </c>
      <c r="WX2" s="3">
        <f t="shared" si="86"/>
        <v>2045</v>
      </c>
      <c r="WY2" s="3">
        <f t="shared" si="86"/>
        <v>2046</v>
      </c>
      <c r="WZ2" s="3">
        <f t="shared" si="86"/>
        <v>2047</v>
      </c>
      <c r="XA2" s="3">
        <f t="shared" si="86"/>
        <v>2048</v>
      </c>
      <c r="XB2" s="3">
        <f t="shared" si="86"/>
        <v>2049</v>
      </c>
      <c r="XC2" s="3">
        <f t="shared" si="86"/>
        <v>2050</v>
      </c>
    </row>
    <row r="3" spans="1:627" s="50" customFormat="1">
      <c r="A3" s="50" t="s">
        <v>27</v>
      </c>
      <c r="B3" s="50" t="s">
        <v>83</v>
      </c>
      <c r="C3" s="50" t="s">
        <v>83</v>
      </c>
      <c r="D3" s="50" t="s">
        <v>84</v>
      </c>
      <c r="E3" s="50" t="s">
        <v>84</v>
      </c>
      <c r="F3" s="50" t="s">
        <v>84</v>
      </c>
      <c r="G3" s="50" t="s">
        <v>84</v>
      </c>
      <c r="H3" s="50" t="s">
        <v>84</v>
      </c>
      <c r="I3" s="50" t="s">
        <v>82</v>
      </c>
      <c r="J3" s="51"/>
      <c r="K3" s="5" t="s">
        <v>28</v>
      </c>
      <c r="L3" s="52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"/>
      <c r="BC3" s="7"/>
      <c r="BD3" s="7"/>
      <c r="BE3" s="7"/>
      <c r="BF3" s="59">
        <f>$BV3/($BV$2-$BE$2)</f>
        <v>2.2324990704385178E-2</v>
      </c>
      <c r="BG3" s="59">
        <f>$BV3/($BV$2-$BF$2)</f>
        <v>2.372030262340925E-2</v>
      </c>
      <c r="BH3" s="59">
        <f>BG3+$BG3</f>
        <v>4.74406052468185E-2</v>
      </c>
      <c r="BI3" s="59">
        <f t="shared" ref="BI3:BU3" si="87">BH3+$BG3</f>
        <v>7.1160907870227746E-2</v>
      </c>
      <c r="BJ3" s="59">
        <f t="shared" si="87"/>
        <v>9.4881210493637E-2</v>
      </c>
      <c r="BK3" s="59">
        <f t="shared" si="87"/>
        <v>0.11860151311704625</v>
      </c>
      <c r="BL3" s="59">
        <f t="shared" si="87"/>
        <v>0.14232181574045549</v>
      </c>
      <c r="BM3" s="59">
        <f t="shared" si="87"/>
        <v>0.16604211836386473</v>
      </c>
      <c r="BN3" s="59">
        <f t="shared" si="87"/>
        <v>0.18976242098727397</v>
      </c>
      <c r="BO3" s="59">
        <f t="shared" si="87"/>
        <v>0.21348272361068321</v>
      </c>
      <c r="BP3" s="59">
        <f t="shared" si="87"/>
        <v>0.23720302623409245</v>
      </c>
      <c r="BQ3" s="59">
        <f t="shared" si="87"/>
        <v>0.26092332885750169</v>
      </c>
      <c r="BR3" s="59">
        <f t="shared" si="87"/>
        <v>0.28464363148091093</v>
      </c>
      <c r="BS3" s="59">
        <f t="shared" si="87"/>
        <v>0.30836393410432017</v>
      </c>
      <c r="BT3" s="59">
        <f t="shared" si="87"/>
        <v>0.33208423672772941</v>
      </c>
      <c r="BU3" s="59">
        <f t="shared" si="87"/>
        <v>0.35580453935113865</v>
      </c>
      <c r="BV3" s="59">
        <v>0.379524841974548</v>
      </c>
      <c r="BW3" s="59">
        <f>BV3</f>
        <v>0.379524841974548</v>
      </c>
      <c r="BX3" s="59">
        <f t="shared" ref="BX3:BZ3" si="88">BW3</f>
        <v>0.379524841974548</v>
      </c>
      <c r="BY3" s="59">
        <f t="shared" si="88"/>
        <v>0.379524841974548</v>
      </c>
      <c r="BZ3" s="59">
        <f t="shared" si="88"/>
        <v>0.379524841974548</v>
      </c>
      <c r="CA3" s="59">
        <f>BZ3</f>
        <v>0.379524841974548</v>
      </c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EF3" s="54"/>
      <c r="EG3" s="54"/>
      <c r="EH3" s="54"/>
      <c r="EI3" s="54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</row>
    <row r="4" spans="1:627">
      <c r="A4" s="5" t="s">
        <v>27</v>
      </c>
      <c r="B4" s="5" t="s">
        <v>50</v>
      </c>
      <c r="C4" s="5" t="s">
        <v>35</v>
      </c>
      <c r="D4" s="5" t="s">
        <v>35</v>
      </c>
      <c r="E4" s="5" t="s">
        <v>38</v>
      </c>
      <c r="F4" s="5" t="s">
        <v>38</v>
      </c>
      <c r="G4" s="5" t="s">
        <v>38</v>
      </c>
      <c r="H4" s="5" t="s">
        <v>38</v>
      </c>
      <c r="I4" s="5" t="s">
        <v>56</v>
      </c>
      <c r="K4" s="5" t="s">
        <v>28</v>
      </c>
      <c r="BF4" s="59">
        <f t="shared" ref="BF4:BF20" si="89">$BV4/($BV$2-$BE$2)</f>
        <v>2.7221291861370864E-3</v>
      </c>
      <c r="BG4" s="59">
        <f>$BV4/($BV$2-$BF$2)</f>
        <v>2.8922622602706545E-3</v>
      </c>
      <c r="BH4" s="59">
        <f t="shared" ref="BH4:BU22" si="90">BG4+$BG4</f>
        <v>5.7845245205413089E-3</v>
      </c>
      <c r="BI4" s="59">
        <f t="shared" si="90"/>
        <v>8.6767867808119625E-3</v>
      </c>
      <c r="BJ4" s="59">
        <f t="shared" si="90"/>
        <v>1.1569049041082618E-2</v>
      </c>
      <c r="BK4" s="59">
        <f t="shared" si="90"/>
        <v>1.4461311301353273E-2</v>
      </c>
      <c r="BL4" s="59">
        <f t="shared" si="90"/>
        <v>1.7353573561623929E-2</v>
      </c>
      <c r="BM4" s="59">
        <f t="shared" si="90"/>
        <v>2.0245835821894584E-2</v>
      </c>
      <c r="BN4" s="59">
        <f t="shared" si="90"/>
        <v>2.3138098082165239E-2</v>
      </c>
      <c r="BO4" s="59">
        <f t="shared" si="90"/>
        <v>2.6030360342435895E-2</v>
      </c>
      <c r="BP4" s="59">
        <f t="shared" si="90"/>
        <v>2.892262260270655E-2</v>
      </c>
      <c r="BQ4" s="59">
        <f t="shared" si="90"/>
        <v>3.1814884862977205E-2</v>
      </c>
      <c r="BR4" s="59">
        <f t="shared" si="90"/>
        <v>3.4707147123247857E-2</v>
      </c>
      <c r="BS4" s="59">
        <f t="shared" si="90"/>
        <v>3.7599409383518509E-2</v>
      </c>
      <c r="BT4" s="59">
        <f t="shared" si="90"/>
        <v>4.0491671643789161E-2</v>
      </c>
      <c r="BU4" s="59">
        <f t="shared" si="90"/>
        <v>4.3383933904059813E-2</v>
      </c>
      <c r="BV4" s="59">
        <v>4.6276196164330471E-2</v>
      </c>
      <c r="BW4" s="59">
        <f>BV4+($CA4-BV4)/($CA$2-BV$2)</f>
        <v>4.9268795556938583E-2</v>
      </c>
      <c r="BX4" s="59">
        <f t="shared" ref="BX4:BZ22" si="91">BW4+($CA4-BW4)/($CA$2-BW$2)</f>
        <v>5.2261394949546694E-2</v>
      </c>
      <c r="BY4" s="59">
        <f t="shared" si="91"/>
        <v>5.5253994342154805E-2</v>
      </c>
      <c r="BZ4" s="59">
        <f t="shared" si="91"/>
        <v>5.8246593734762916E-2</v>
      </c>
      <c r="CA4" s="59">
        <f>'[1]V26 by DA'!$Y$9/1000</f>
        <v>6.1239193127371021E-2</v>
      </c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20"/>
      <c r="EG4" s="20"/>
      <c r="EH4" s="20"/>
      <c r="EI4" s="20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26"/>
      <c r="FA4" s="55"/>
      <c r="FB4" s="55"/>
      <c r="FC4" s="55"/>
      <c r="FD4" s="55"/>
      <c r="FE4" s="27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</row>
    <row r="5" spans="1:627">
      <c r="A5" s="5" t="s">
        <v>27</v>
      </c>
      <c r="B5" s="5" t="s">
        <v>50</v>
      </c>
      <c r="C5" s="1" t="s">
        <v>36</v>
      </c>
      <c r="D5" s="1" t="s">
        <v>36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62</v>
      </c>
      <c r="K5" s="5" t="s">
        <v>28</v>
      </c>
      <c r="BF5" s="59">
        <f t="shared" si="89"/>
        <v>4.8640662363408512E-4</v>
      </c>
      <c r="BG5" s="59">
        <f t="shared" ref="BG5:BG22" si="92">$BV5/($BV$2-$BF$2)</f>
        <v>5.1680703761121545E-4</v>
      </c>
      <c r="BH5" s="59">
        <f t="shared" si="90"/>
        <v>1.0336140752224309E-3</v>
      </c>
      <c r="BI5" s="59">
        <f t="shared" si="90"/>
        <v>1.5504211128336462E-3</v>
      </c>
      <c r="BJ5" s="59">
        <f t="shared" si="90"/>
        <v>2.0672281504448618E-3</v>
      </c>
      <c r="BK5" s="59">
        <f t="shared" si="90"/>
        <v>2.5840351880560774E-3</v>
      </c>
      <c r="BL5" s="59">
        <f t="shared" si="90"/>
        <v>3.1008422256672929E-3</v>
      </c>
      <c r="BM5" s="59">
        <f t="shared" si="90"/>
        <v>3.6176492632785085E-3</v>
      </c>
      <c r="BN5" s="59">
        <f t="shared" si="90"/>
        <v>4.1344563008897236E-3</v>
      </c>
      <c r="BO5" s="59">
        <f t="shared" si="90"/>
        <v>4.6512633385009392E-3</v>
      </c>
      <c r="BP5" s="59">
        <f t="shared" si="90"/>
        <v>5.1680703761121547E-3</v>
      </c>
      <c r="BQ5" s="59">
        <f t="shared" si="90"/>
        <v>5.6848774137233703E-3</v>
      </c>
      <c r="BR5" s="59">
        <f t="shared" si="90"/>
        <v>6.2016844513345859E-3</v>
      </c>
      <c r="BS5" s="59">
        <f t="shared" si="90"/>
        <v>6.7184914889458014E-3</v>
      </c>
      <c r="BT5" s="59">
        <f t="shared" si="90"/>
        <v>7.235298526557017E-3</v>
      </c>
      <c r="BU5" s="59">
        <f t="shared" si="90"/>
        <v>7.7521055641682326E-3</v>
      </c>
      <c r="BV5" s="59">
        <v>8.2689126017794472E-3</v>
      </c>
      <c r="BW5" s="59">
        <f t="shared" ref="BW5:BW22" si="93">BV5+($CA5-BV5)/($CA$2-BV$2)</f>
        <v>8.8264755509349976E-3</v>
      </c>
      <c r="BX5" s="59">
        <f t="shared" si="91"/>
        <v>9.3840385000905479E-3</v>
      </c>
      <c r="BY5" s="59">
        <f t="shared" si="91"/>
        <v>9.9416014492460982E-3</v>
      </c>
      <c r="BZ5" s="59">
        <f t="shared" si="91"/>
        <v>1.0499164398401649E-2</v>
      </c>
      <c r="CA5" s="59">
        <f>'[1]V26 by DA'!$Y$8/1000</f>
        <v>1.1056727347557199E-2</v>
      </c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20"/>
      <c r="EG5" s="20"/>
      <c r="EH5" s="20"/>
      <c r="EI5" s="20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26"/>
      <c r="FA5" s="55"/>
      <c r="FB5" s="55"/>
      <c r="FC5" s="55"/>
      <c r="FD5" s="55"/>
      <c r="FE5" s="27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</row>
    <row r="6" spans="1:627">
      <c r="A6" s="5" t="s">
        <v>27</v>
      </c>
      <c r="B6" s="5" t="s">
        <v>50</v>
      </c>
      <c r="C6" s="1" t="s">
        <v>36</v>
      </c>
      <c r="D6" s="1" t="s">
        <v>36</v>
      </c>
      <c r="E6" s="5" t="s">
        <v>39</v>
      </c>
      <c r="F6" s="5" t="s">
        <v>39</v>
      </c>
      <c r="G6" s="5" t="s">
        <v>39</v>
      </c>
      <c r="H6" s="5" t="s">
        <v>39</v>
      </c>
      <c r="I6" s="5" t="s">
        <v>63</v>
      </c>
      <c r="K6" s="5" t="s">
        <v>28</v>
      </c>
      <c r="BF6" s="59">
        <f t="shared" si="89"/>
        <v>1.2239234065045023E-4</v>
      </c>
      <c r="BG6" s="59">
        <f t="shared" si="92"/>
        <v>1.3004186194110338E-4</v>
      </c>
      <c r="BH6" s="59">
        <f t="shared" si="90"/>
        <v>2.6008372388220676E-4</v>
      </c>
      <c r="BI6" s="59">
        <f t="shared" si="90"/>
        <v>3.9012558582331017E-4</v>
      </c>
      <c r="BJ6" s="59">
        <f t="shared" si="90"/>
        <v>5.2016744776441353E-4</v>
      </c>
      <c r="BK6" s="59">
        <f t="shared" si="90"/>
        <v>6.5020930970551688E-4</v>
      </c>
      <c r="BL6" s="59">
        <f t="shared" si="90"/>
        <v>7.8025117164662024E-4</v>
      </c>
      <c r="BM6" s="59">
        <f t="shared" si="90"/>
        <v>9.1029303358772359E-4</v>
      </c>
      <c r="BN6" s="59">
        <f t="shared" si="90"/>
        <v>1.0403348955288271E-3</v>
      </c>
      <c r="BO6" s="59">
        <f t="shared" si="90"/>
        <v>1.1703767574699304E-3</v>
      </c>
      <c r="BP6" s="59">
        <f t="shared" si="90"/>
        <v>1.3004186194110338E-3</v>
      </c>
      <c r="BQ6" s="59">
        <f t="shared" si="90"/>
        <v>1.4304604813521371E-3</v>
      </c>
      <c r="BR6" s="59">
        <f t="shared" si="90"/>
        <v>1.5605023432932405E-3</v>
      </c>
      <c r="BS6" s="59">
        <f t="shared" si="90"/>
        <v>1.6905442052343438E-3</v>
      </c>
      <c r="BT6" s="59">
        <f t="shared" si="90"/>
        <v>1.8205860671754472E-3</v>
      </c>
      <c r="BU6" s="59">
        <f t="shared" si="90"/>
        <v>1.9506279291165505E-3</v>
      </c>
      <c r="BV6" s="59">
        <v>2.0806697910576541E-3</v>
      </c>
      <c r="BW6" s="59">
        <f t="shared" si="93"/>
        <v>2.2063307372506449E-3</v>
      </c>
      <c r="BX6" s="59">
        <f t="shared" si="91"/>
        <v>2.3319916834436357E-3</v>
      </c>
      <c r="BY6" s="59">
        <f t="shared" si="91"/>
        <v>2.4576526296366265E-3</v>
      </c>
      <c r="BZ6" s="59">
        <f t="shared" si="91"/>
        <v>2.5833135758296169E-3</v>
      </c>
      <c r="CA6" s="59">
        <f>'[1]V26 by DA'!$Y$11/1000</f>
        <v>2.7089745220226077E-3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20"/>
      <c r="EG6" s="20"/>
      <c r="EH6" s="20"/>
      <c r="EI6" s="20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26"/>
      <c r="FA6" s="55"/>
      <c r="FB6" s="55"/>
      <c r="FC6" s="55"/>
      <c r="FD6" s="55"/>
      <c r="FE6" s="27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</row>
    <row r="7" spans="1:627">
      <c r="A7" s="5" t="s">
        <v>27</v>
      </c>
      <c r="B7" s="5" t="s">
        <v>50</v>
      </c>
      <c r="C7" s="1" t="s">
        <v>36</v>
      </c>
      <c r="D7" s="1" t="s">
        <v>36</v>
      </c>
      <c r="E7" s="5" t="s">
        <v>41</v>
      </c>
      <c r="F7" s="5" t="s">
        <v>41</v>
      </c>
      <c r="G7" s="5" t="s">
        <v>41</v>
      </c>
      <c r="H7" s="5" t="s">
        <v>41</v>
      </c>
      <c r="I7" s="5" t="s">
        <v>64</v>
      </c>
      <c r="K7" s="5" t="s">
        <v>28</v>
      </c>
      <c r="BF7" s="59">
        <f t="shared" si="89"/>
        <v>1.8020131687436719E-3</v>
      </c>
      <c r="BG7" s="59">
        <f t="shared" si="92"/>
        <v>1.9146389917901515E-3</v>
      </c>
      <c r="BH7" s="59">
        <f t="shared" si="90"/>
        <v>3.829277983580303E-3</v>
      </c>
      <c r="BI7" s="59">
        <f t="shared" si="90"/>
        <v>5.7439169753704545E-3</v>
      </c>
      <c r="BJ7" s="59">
        <f t="shared" si="90"/>
        <v>7.658555967160606E-3</v>
      </c>
      <c r="BK7" s="59">
        <f t="shared" si="90"/>
        <v>9.5731949589507575E-3</v>
      </c>
      <c r="BL7" s="59">
        <f t="shared" si="90"/>
        <v>1.1487833950740909E-2</v>
      </c>
      <c r="BM7" s="59">
        <f t="shared" si="90"/>
        <v>1.340247294253106E-2</v>
      </c>
      <c r="BN7" s="59">
        <f t="shared" si="90"/>
        <v>1.5317111934321212E-2</v>
      </c>
      <c r="BO7" s="59">
        <f t="shared" si="90"/>
        <v>1.7231750926111365E-2</v>
      </c>
      <c r="BP7" s="59">
        <f t="shared" si="90"/>
        <v>1.9146389917901518E-2</v>
      </c>
      <c r="BQ7" s="59">
        <f t="shared" si="90"/>
        <v>2.1061028909691672E-2</v>
      </c>
      <c r="BR7" s="59">
        <f t="shared" si="90"/>
        <v>2.2975667901481825E-2</v>
      </c>
      <c r="BS7" s="59">
        <f t="shared" si="90"/>
        <v>2.4890306893271978E-2</v>
      </c>
      <c r="BT7" s="59">
        <f t="shared" si="90"/>
        <v>2.6804945885062131E-2</v>
      </c>
      <c r="BU7" s="59">
        <f t="shared" si="90"/>
        <v>2.8719584876852285E-2</v>
      </c>
      <c r="BV7" s="59">
        <v>3.0634223868642424E-2</v>
      </c>
      <c r="BW7" s="59">
        <f t="shared" si="93"/>
        <v>3.2220740023059455E-2</v>
      </c>
      <c r="BX7" s="59">
        <f t="shared" si="91"/>
        <v>3.3807256177476486E-2</v>
      </c>
      <c r="BY7" s="59">
        <f t="shared" si="91"/>
        <v>3.5393772331893517E-2</v>
      </c>
      <c r="BZ7" s="59">
        <f t="shared" si="91"/>
        <v>3.6980288486310547E-2</v>
      </c>
      <c r="CA7" s="59">
        <f>'[1]V26 by DA'!$Y$15/1000</f>
        <v>3.8566804640727571E-2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20"/>
      <c r="EG7" s="20"/>
      <c r="EH7" s="20"/>
      <c r="EI7" s="20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26"/>
      <c r="FA7" s="55"/>
      <c r="FB7" s="55"/>
      <c r="FC7" s="55"/>
      <c r="FD7" s="55"/>
      <c r="FE7" s="27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</row>
    <row r="8" spans="1:627">
      <c r="A8" s="5" t="s">
        <v>27</v>
      </c>
      <c r="B8" s="5" t="s">
        <v>50</v>
      </c>
      <c r="C8" s="1" t="s">
        <v>36</v>
      </c>
      <c r="D8" s="1" t="s">
        <v>36</v>
      </c>
      <c r="E8" s="5" t="s">
        <v>73</v>
      </c>
      <c r="F8" s="5" t="s">
        <v>73</v>
      </c>
      <c r="G8" s="5" t="s">
        <v>73</v>
      </c>
      <c r="H8" s="5" t="s">
        <v>73</v>
      </c>
      <c r="I8" s="48" t="s">
        <v>74</v>
      </c>
      <c r="K8" s="5" t="s">
        <v>28</v>
      </c>
      <c r="BF8" s="59">
        <f t="shared" si="89"/>
        <v>1.9074581670055237E-3</v>
      </c>
      <c r="BG8" s="59">
        <f t="shared" si="92"/>
        <v>2.026674302443369E-3</v>
      </c>
      <c r="BH8" s="59">
        <f t="shared" si="90"/>
        <v>4.0533486048867379E-3</v>
      </c>
      <c r="BI8" s="59">
        <f t="shared" si="90"/>
        <v>6.0800229073301069E-3</v>
      </c>
      <c r="BJ8" s="59">
        <f t="shared" si="90"/>
        <v>8.1066972097734759E-3</v>
      </c>
      <c r="BK8" s="59">
        <f t="shared" si="90"/>
        <v>1.0133371512216844E-2</v>
      </c>
      <c r="BL8" s="59">
        <f t="shared" si="90"/>
        <v>1.2160045814660212E-2</v>
      </c>
      <c r="BM8" s="59">
        <f t="shared" si="90"/>
        <v>1.418672011710358E-2</v>
      </c>
      <c r="BN8" s="59">
        <f t="shared" si="90"/>
        <v>1.6213394419546948E-2</v>
      </c>
      <c r="BO8" s="59">
        <f t="shared" si="90"/>
        <v>1.8240068721990316E-2</v>
      </c>
      <c r="BP8" s="59">
        <f t="shared" si="90"/>
        <v>2.0266743024433685E-2</v>
      </c>
      <c r="BQ8" s="59">
        <f t="shared" si="90"/>
        <v>2.2293417326877053E-2</v>
      </c>
      <c r="BR8" s="59">
        <f t="shared" si="90"/>
        <v>2.4320091629320421E-2</v>
      </c>
      <c r="BS8" s="59">
        <f t="shared" si="90"/>
        <v>2.6346765931763789E-2</v>
      </c>
      <c r="BT8" s="59">
        <f t="shared" si="90"/>
        <v>2.8373440234207157E-2</v>
      </c>
      <c r="BU8" s="59">
        <f t="shared" si="90"/>
        <v>3.0400114536650525E-2</v>
      </c>
      <c r="BV8" s="59">
        <v>3.2426788839093904E-2</v>
      </c>
      <c r="BW8" s="59">
        <f t="shared" si="93"/>
        <v>3.3432341897584907E-2</v>
      </c>
      <c r="BX8" s="59">
        <f t="shared" si="91"/>
        <v>3.443789495607591E-2</v>
      </c>
      <c r="BY8" s="59">
        <f t="shared" si="91"/>
        <v>3.5443448014566913E-2</v>
      </c>
      <c r="BZ8" s="59">
        <f t="shared" si="91"/>
        <v>3.6449001073057916E-2</v>
      </c>
      <c r="CA8" s="59">
        <f>'[1]V26 by DA'!$Y$25/1000</f>
        <v>3.7454554131548912E-2</v>
      </c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20"/>
      <c r="EG8" s="20"/>
      <c r="EH8" s="20"/>
      <c r="EI8" s="20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26"/>
      <c r="FA8" s="55"/>
      <c r="FB8" s="55"/>
      <c r="FC8" s="55"/>
      <c r="FD8" s="55"/>
      <c r="FE8" s="27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</row>
    <row r="9" spans="1:627">
      <c r="A9" s="5" t="s">
        <v>27</v>
      </c>
      <c r="B9" s="5" t="s">
        <v>50</v>
      </c>
      <c r="C9" s="1" t="s">
        <v>36</v>
      </c>
      <c r="D9" s="1" t="s">
        <v>36</v>
      </c>
      <c r="E9" s="1" t="s">
        <v>42</v>
      </c>
      <c r="F9" s="1" t="s">
        <v>42</v>
      </c>
      <c r="G9" s="1" t="s">
        <v>42</v>
      </c>
      <c r="H9" s="1" t="s">
        <v>42</v>
      </c>
      <c r="I9" s="5" t="s">
        <v>65</v>
      </c>
      <c r="K9" s="5" t="s">
        <v>28</v>
      </c>
      <c r="BF9" s="59">
        <f t="shared" si="89"/>
        <v>2.6873914306763803E-3</v>
      </c>
      <c r="BG9" s="59">
        <f t="shared" si="92"/>
        <v>2.8553533950936541E-3</v>
      </c>
      <c r="BH9" s="59">
        <f t="shared" si="90"/>
        <v>5.7107067901873082E-3</v>
      </c>
      <c r="BI9" s="59">
        <f t="shared" si="90"/>
        <v>8.5660601852809628E-3</v>
      </c>
      <c r="BJ9" s="59">
        <f t="shared" si="90"/>
        <v>1.1421413580374616E-2</v>
      </c>
      <c r="BK9" s="59">
        <f t="shared" si="90"/>
        <v>1.427676697546827E-2</v>
      </c>
      <c r="BL9" s="59">
        <f t="shared" si="90"/>
        <v>1.7132120370561926E-2</v>
      </c>
      <c r="BM9" s="59">
        <f t="shared" si="90"/>
        <v>1.9987473765655579E-2</v>
      </c>
      <c r="BN9" s="59">
        <f t="shared" si="90"/>
        <v>2.2842827160749233E-2</v>
      </c>
      <c r="BO9" s="59">
        <f t="shared" si="90"/>
        <v>2.5698180555842887E-2</v>
      </c>
      <c r="BP9" s="59">
        <f t="shared" si="90"/>
        <v>2.855353395093654E-2</v>
      </c>
      <c r="BQ9" s="59">
        <f t="shared" si="90"/>
        <v>3.1408887346030194E-2</v>
      </c>
      <c r="BR9" s="59">
        <f t="shared" si="90"/>
        <v>3.4264240741123851E-2</v>
      </c>
      <c r="BS9" s="59">
        <f t="shared" si="90"/>
        <v>3.7119594136217508E-2</v>
      </c>
      <c r="BT9" s="59">
        <f t="shared" si="90"/>
        <v>3.9974947531311165E-2</v>
      </c>
      <c r="BU9" s="59">
        <f t="shared" si="90"/>
        <v>4.2830300926404823E-2</v>
      </c>
      <c r="BV9" s="59">
        <v>4.5685654321498466E-2</v>
      </c>
      <c r="BW9" s="59">
        <f t="shared" si="93"/>
        <v>4.8734781384252752E-2</v>
      </c>
      <c r="BX9" s="59">
        <f t="shared" si="91"/>
        <v>5.1783908447007039E-2</v>
      </c>
      <c r="BY9" s="59">
        <f t="shared" si="91"/>
        <v>5.4833035509761326E-2</v>
      </c>
      <c r="BZ9" s="59">
        <f t="shared" si="91"/>
        <v>5.7882162572515619E-2</v>
      </c>
      <c r="CA9" s="59">
        <f>'[1]V26 by DA'!$Y$18/1000</f>
        <v>6.0931289635269906E-2</v>
      </c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20"/>
      <c r="EG9" s="20"/>
      <c r="EH9" s="20"/>
      <c r="EI9" s="20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31"/>
      <c r="FA9" s="55"/>
      <c r="FB9" s="55"/>
      <c r="FC9" s="55"/>
      <c r="FD9" s="55"/>
      <c r="FE9" s="30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</row>
    <row r="10" spans="1:627">
      <c r="A10" s="5" t="s">
        <v>27</v>
      </c>
      <c r="B10" s="5" t="s">
        <v>50</v>
      </c>
      <c r="C10" s="1" t="s">
        <v>36</v>
      </c>
      <c r="D10" s="1" t="s">
        <v>36</v>
      </c>
      <c r="E10" s="5" t="s">
        <v>49</v>
      </c>
      <c r="F10" s="1" t="s">
        <v>75</v>
      </c>
      <c r="G10" s="1" t="s">
        <v>75</v>
      </c>
      <c r="H10" s="1" t="s">
        <v>75</v>
      </c>
      <c r="I10" s="48" t="s">
        <v>76</v>
      </c>
      <c r="K10" s="5" t="s">
        <v>28</v>
      </c>
      <c r="BF10" s="59">
        <f t="shared" si="89"/>
        <v>8.7098388712471692E-3</v>
      </c>
      <c r="BG10" s="59">
        <f t="shared" si="92"/>
        <v>9.2542038007001181E-3</v>
      </c>
      <c r="BH10" s="59">
        <f t="shared" si="90"/>
        <v>1.8508407601400236E-2</v>
      </c>
      <c r="BI10" s="59">
        <f t="shared" si="90"/>
        <v>2.7762611402100353E-2</v>
      </c>
      <c r="BJ10" s="59">
        <f t="shared" si="90"/>
        <v>3.7016815202800472E-2</v>
      </c>
      <c r="BK10" s="59">
        <f t="shared" si="90"/>
        <v>4.6271019003500592E-2</v>
      </c>
      <c r="BL10" s="59">
        <f t="shared" si="90"/>
        <v>5.5525222804200712E-2</v>
      </c>
      <c r="BM10" s="59">
        <f t="shared" si="90"/>
        <v>6.4779426604900825E-2</v>
      </c>
      <c r="BN10" s="59">
        <f t="shared" si="90"/>
        <v>7.4033630405600945E-2</v>
      </c>
      <c r="BO10" s="59">
        <f t="shared" si="90"/>
        <v>8.3287834206301065E-2</v>
      </c>
      <c r="BP10" s="59">
        <f t="shared" si="90"/>
        <v>9.2542038007001184E-2</v>
      </c>
      <c r="BQ10" s="59">
        <f t="shared" si="90"/>
        <v>0.1017962418077013</v>
      </c>
      <c r="BR10" s="59">
        <f t="shared" si="90"/>
        <v>0.11105044560840142</v>
      </c>
      <c r="BS10" s="59">
        <f t="shared" si="90"/>
        <v>0.12030464940910154</v>
      </c>
      <c r="BT10" s="59">
        <f t="shared" si="90"/>
        <v>0.12955885320980165</v>
      </c>
      <c r="BU10" s="59">
        <f t="shared" si="90"/>
        <v>0.13881305701050176</v>
      </c>
      <c r="BV10" s="59">
        <v>0.14806726081120189</v>
      </c>
      <c r="BW10" s="59">
        <f t="shared" si="93"/>
        <v>0.13413151861720643</v>
      </c>
      <c r="BX10" s="59">
        <f t="shared" si="91"/>
        <v>0.12019577642321096</v>
      </c>
      <c r="BY10" s="59">
        <f t="shared" si="91"/>
        <v>0.10626003422921548</v>
      </c>
      <c r="BZ10" s="59">
        <f t="shared" si="91"/>
        <v>9.232429203522001E-2</v>
      </c>
      <c r="CA10" s="59">
        <f>'[1]V26 by DA'!$Y$43/1000</f>
        <v>7.8388549841224536E-2</v>
      </c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20"/>
      <c r="EG10" s="20"/>
      <c r="EH10" s="20"/>
      <c r="EI10" s="20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26"/>
      <c r="FA10" s="55"/>
      <c r="FB10" s="55"/>
      <c r="FC10" s="55"/>
      <c r="FD10" s="55"/>
      <c r="FE10" s="27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</row>
    <row r="11" spans="1:627">
      <c r="A11" s="5" t="s">
        <v>27</v>
      </c>
      <c r="B11" s="5" t="s">
        <v>50</v>
      </c>
      <c r="C11" s="1" t="s">
        <v>36</v>
      </c>
      <c r="D11" s="1" t="s">
        <v>36</v>
      </c>
      <c r="E11" s="5" t="s">
        <v>77</v>
      </c>
      <c r="F11" s="5" t="s">
        <v>77</v>
      </c>
      <c r="G11" s="5" t="s">
        <v>77</v>
      </c>
      <c r="H11" s="5" t="s">
        <v>77</v>
      </c>
      <c r="I11" s="48" t="s">
        <v>76</v>
      </c>
      <c r="K11" s="5" t="s">
        <v>28</v>
      </c>
      <c r="BF11" s="59">
        <f t="shared" si="89"/>
        <v>5.1970627966845704E-3</v>
      </c>
      <c r="BG11" s="59">
        <f t="shared" si="92"/>
        <v>5.5218792214773559E-3</v>
      </c>
      <c r="BH11" s="59">
        <f t="shared" si="90"/>
        <v>1.1043758442954712E-2</v>
      </c>
      <c r="BI11" s="59">
        <f t="shared" si="90"/>
        <v>1.6565637664432066E-2</v>
      </c>
      <c r="BJ11" s="59">
        <f t="shared" si="90"/>
        <v>2.2087516885909424E-2</v>
      </c>
      <c r="BK11" s="59">
        <f t="shared" si="90"/>
        <v>2.7609396107386781E-2</v>
      </c>
      <c r="BL11" s="59">
        <f t="shared" si="90"/>
        <v>3.3131275328864139E-2</v>
      </c>
      <c r="BM11" s="59">
        <f t="shared" si="90"/>
        <v>3.8653154550341497E-2</v>
      </c>
      <c r="BN11" s="59">
        <f t="shared" si="90"/>
        <v>4.4175033771818854E-2</v>
      </c>
      <c r="BO11" s="59">
        <f t="shared" si="90"/>
        <v>4.9696912993296212E-2</v>
      </c>
      <c r="BP11" s="59">
        <f t="shared" si="90"/>
        <v>5.521879221477357E-2</v>
      </c>
      <c r="BQ11" s="59">
        <f t="shared" si="90"/>
        <v>6.0740671436250927E-2</v>
      </c>
      <c r="BR11" s="59">
        <f t="shared" si="90"/>
        <v>6.6262550657728278E-2</v>
      </c>
      <c r="BS11" s="59">
        <f t="shared" si="90"/>
        <v>7.1784429879205636E-2</v>
      </c>
      <c r="BT11" s="59">
        <f t="shared" si="90"/>
        <v>7.7306309100682993E-2</v>
      </c>
      <c r="BU11" s="59">
        <f t="shared" si="90"/>
        <v>8.2828188322160351E-2</v>
      </c>
      <c r="BV11" s="59">
        <v>8.8350067543637695E-2</v>
      </c>
      <c r="BW11" s="59">
        <f t="shared" si="93"/>
        <v>8.0034767068942386E-2</v>
      </c>
      <c r="BX11" s="59">
        <f t="shared" si="91"/>
        <v>7.1719466594247078E-2</v>
      </c>
      <c r="BY11" s="59">
        <f t="shared" si="91"/>
        <v>6.3404166119551769E-2</v>
      </c>
      <c r="BZ11" s="59">
        <f t="shared" si="91"/>
        <v>5.5088865644856447E-2</v>
      </c>
      <c r="CA11" s="59">
        <f>'[1]V26 by DA'!$Y$44/1000</f>
        <v>4.6773565170161131E-2</v>
      </c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20"/>
      <c r="EG11" s="20"/>
      <c r="EH11" s="20"/>
      <c r="EI11" s="20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26"/>
      <c r="FA11" s="55"/>
      <c r="FB11" s="55"/>
      <c r="FC11" s="55"/>
      <c r="FD11" s="55"/>
      <c r="FE11" s="27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</row>
    <row r="12" spans="1:627">
      <c r="A12" s="5" t="s">
        <v>27</v>
      </c>
      <c r="B12" s="5" t="s">
        <v>51</v>
      </c>
      <c r="C12" s="1" t="s">
        <v>31</v>
      </c>
      <c r="D12" s="1" t="s">
        <v>31</v>
      </c>
      <c r="E12" s="5" t="s">
        <v>43</v>
      </c>
      <c r="F12" s="5" t="s">
        <v>43</v>
      </c>
      <c r="G12" s="5" t="s">
        <v>43</v>
      </c>
      <c r="H12" s="5" t="s">
        <v>43</v>
      </c>
      <c r="I12" s="48" t="s">
        <v>85</v>
      </c>
      <c r="K12" s="5" t="s">
        <v>28</v>
      </c>
      <c r="BF12" s="59">
        <f t="shared" si="89"/>
        <v>1.5838103393975463E-3</v>
      </c>
      <c r="BG12" s="59">
        <f t="shared" si="92"/>
        <v>1.6827984856098929E-3</v>
      </c>
      <c r="BH12" s="59">
        <f t="shared" si="90"/>
        <v>3.3655969712197858E-3</v>
      </c>
      <c r="BI12" s="59">
        <f t="shared" si="90"/>
        <v>5.0483954568296789E-3</v>
      </c>
      <c r="BJ12" s="59">
        <f t="shared" si="90"/>
        <v>6.7311939424395716E-3</v>
      </c>
      <c r="BK12" s="59">
        <f t="shared" si="90"/>
        <v>8.4139924280494643E-3</v>
      </c>
      <c r="BL12" s="59">
        <f t="shared" si="90"/>
        <v>1.0096790913659358E-2</v>
      </c>
      <c r="BM12" s="59">
        <f t="shared" si="90"/>
        <v>1.1779589399269251E-2</v>
      </c>
      <c r="BN12" s="59">
        <f t="shared" si="90"/>
        <v>1.3462387884879145E-2</v>
      </c>
      <c r="BO12" s="59">
        <f t="shared" si="90"/>
        <v>1.5145186370489038E-2</v>
      </c>
      <c r="BP12" s="59">
        <f t="shared" si="90"/>
        <v>1.6827984856098932E-2</v>
      </c>
      <c r="BQ12" s="59">
        <f t="shared" si="90"/>
        <v>1.8510783341708824E-2</v>
      </c>
      <c r="BR12" s="59">
        <f t="shared" si="90"/>
        <v>2.0193581827318716E-2</v>
      </c>
      <c r="BS12" s="59">
        <f t="shared" si="90"/>
        <v>2.1876380312928607E-2</v>
      </c>
      <c r="BT12" s="59">
        <f t="shared" si="90"/>
        <v>2.3559178798538499E-2</v>
      </c>
      <c r="BU12" s="59">
        <f t="shared" si="90"/>
        <v>2.5241977284148391E-2</v>
      </c>
      <c r="BV12" s="59">
        <v>2.6924775769758286E-2</v>
      </c>
      <c r="BW12" s="59">
        <f t="shared" si="93"/>
        <v>2.8815725397049977E-2</v>
      </c>
      <c r="BX12" s="59">
        <f t="shared" si="91"/>
        <v>3.0706675024341667E-2</v>
      </c>
      <c r="BY12" s="59">
        <f t="shared" si="91"/>
        <v>3.2597624651633357E-2</v>
      </c>
      <c r="BZ12" s="59">
        <f t="shared" si="91"/>
        <v>3.4488574278925044E-2</v>
      </c>
      <c r="CA12" s="59">
        <f>'[1]V26 by DA'!$Y$12/1000</f>
        <v>3.6379523906216737E-2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20"/>
      <c r="EG12" s="20"/>
      <c r="EH12" s="20"/>
      <c r="EI12" s="20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26"/>
      <c r="FA12" s="55"/>
      <c r="FB12" s="55"/>
      <c r="FC12" s="55"/>
      <c r="FD12" s="55"/>
      <c r="FE12" s="27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</row>
    <row r="13" spans="1:627">
      <c r="A13" s="5" t="s">
        <v>27</v>
      </c>
      <c r="B13" s="5" t="s">
        <v>51</v>
      </c>
      <c r="C13" s="1" t="s">
        <v>30</v>
      </c>
      <c r="D13" s="1" t="s">
        <v>30</v>
      </c>
      <c r="E13" s="5" t="s">
        <v>54</v>
      </c>
      <c r="F13" s="5" t="s">
        <v>54</v>
      </c>
      <c r="G13" s="5" t="s">
        <v>54</v>
      </c>
      <c r="H13" s="5" t="s">
        <v>54</v>
      </c>
      <c r="I13" s="5" t="s">
        <v>57</v>
      </c>
      <c r="K13" s="5" t="s">
        <v>28</v>
      </c>
      <c r="BF13" s="59">
        <f t="shared" si="89"/>
        <v>8.8946042019966988E-4</v>
      </c>
      <c r="BG13" s="59">
        <f t="shared" si="92"/>
        <v>9.4505169646214927E-4</v>
      </c>
      <c r="BH13" s="59">
        <f t="shared" si="90"/>
        <v>1.8901033929242985E-3</v>
      </c>
      <c r="BI13" s="59">
        <f t="shared" si="90"/>
        <v>2.8351550893864477E-3</v>
      </c>
      <c r="BJ13" s="59">
        <f t="shared" si="90"/>
        <v>3.7802067858485971E-3</v>
      </c>
      <c r="BK13" s="59">
        <f t="shared" si="90"/>
        <v>4.7252584823107464E-3</v>
      </c>
      <c r="BL13" s="59">
        <f t="shared" si="90"/>
        <v>5.6703101787728954E-3</v>
      </c>
      <c r="BM13" s="59">
        <f t="shared" si="90"/>
        <v>6.6153618752350443E-3</v>
      </c>
      <c r="BN13" s="59">
        <f t="shared" si="90"/>
        <v>7.5604135716971933E-3</v>
      </c>
      <c r="BO13" s="59">
        <f t="shared" si="90"/>
        <v>8.5054652681593422E-3</v>
      </c>
      <c r="BP13" s="59">
        <f t="shared" si="90"/>
        <v>9.4505169646214911E-3</v>
      </c>
      <c r="BQ13" s="59">
        <f t="shared" si="90"/>
        <v>1.039556866108364E-2</v>
      </c>
      <c r="BR13" s="59">
        <f t="shared" si="90"/>
        <v>1.1340620357545789E-2</v>
      </c>
      <c r="BS13" s="59">
        <f t="shared" si="90"/>
        <v>1.2285672054007938E-2</v>
      </c>
      <c r="BT13" s="59">
        <f t="shared" si="90"/>
        <v>1.3230723750470087E-2</v>
      </c>
      <c r="BU13" s="59">
        <f t="shared" si="90"/>
        <v>1.4175775446932236E-2</v>
      </c>
      <c r="BV13" s="59">
        <v>1.5120827143394388E-2</v>
      </c>
      <c r="BW13" s="59">
        <f t="shared" si="93"/>
        <v>1.6117057158951648E-2</v>
      </c>
      <c r="BX13" s="59">
        <f t="shared" si="91"/>
        <v>1.7113287174508905E-2</v>
      </c>
      <c r="BY13" s="59">
        <f t="shared" si="91"/>
        <v>1.8109517190066166E-2</v>
      </c>
      <c r="BZ13" s="59">
        <f t="shared" si="91"/>
        <v>1.9105747205623427E-2</v>
      </c>
      <c r="CA13" s="59">
        <f>'[1]V26 by DA'!$Y$10/1000</f>
        <v>2.0101977221180685E-2</v>
      </c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20"/>
      <c r="EG13" s="20"/>
      <c r="EH13" s="20"/>
      <c r="EI13" s="20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26"/>
      <c r="FA13" s="55"/>
      <c r="FB13" s="55"/>
      <c r="FC13" s="55"/>
      <c r="FD13" s="55"/>
      <c r="FE13" s="27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</row>
    <row r="14" spans="1:627">
      <c r="A14" s="5" t="s">
        <v>27</v>
      </c>
      <c r="B14" s="5" t="s">
        <v>51</v>
      </c>
      <c r="C14" s="1" t="s">
        <v>30</v>
      </c>
      <c r="D14" s="1" t="s">
        <v>30</v>
      </c>
      <c r="E14" s="1" t="s">
        <v>55</v>
      </c>
      <c r="F14" s="1" t="s">
        <v>55</v>
      </c>
      <c r="G14" s="1" t="s">
        <v>55</v>
      </c>
      <c r="H14" s="1" t="s">
        <v>55</v>
      </c>
      <c r="I14" s="5" t="s">
        <v>58</v>
      </c>
      <c r="K14" s="5" t="s">
        <v>28</v>
      </c>
      <c r="BF14" s="59">
        <f t="shared" si="89"/>
        <v>1.1835157889944468E-3</v>
      </c>
      <c r="BG14" s="59">
        <f t="shared" si="92"/>
        <v>1.2574855258065997E-3</v>
      </c>
      <c r="BH14" s="59">
        <f t="shared" si="90"/>
        <v>2.5149710516131994E-3</v>
      </c>
      <c r="BI14" s="59">
        <f t="shared" si="90"/>
        <v>3.772456577419799E-3</v>
      </c>
      <c r="BJ14" s="59">
        <f t="shared" si="90"/>
        <v>5.0299421032263987E-3</v>
      </c>
      <c r="BK14" s="59">
        <f t="shared" si="90"/>
        <v>6.2874276290329984E-3</v>
      </c>
      <c r="BL14" s="59">
        <f t="shared" si="90"/>
        <v>7.5449131548395981E-3</v>
      </c>
      <c r="BM14" s="59">
        <f t="shared" si="90"/>
        <v>8.8023986806461986E-3</v>
      </c>
      <c r="BN14" s="59">
        <f t="shared" si="90"/>
        <v>1.0059884206452797E-2</v>
      </c>
      <c r="BO14" s="59">
        <f t="shared" si="90"/>
        <v>1.1317369732259396E-2</v>
      </c>
      <c r="BP14" s="59">
        <f t="shared" si="90"/>
        <v>1.2574855258065995E-2</v>
      </c>
      <c r="BQ14" s="59">
        <f t="shared" si="90"/>
        <v>1.3832340783872594E-2</v>
      </c>
      <c r="BR14" s="59">
        <f t="shared" si="90"/>
        <v>1.5089826309679193E-2</v>
      </c>
      <c r="BS14" s="59">
        <f t="shared" si="90"/>
        <v>1.6347311835485791E-2</v>
      </c>
      <c r="BT14" s="59">
        <f t="shared" si="90"/>
        <v>1.760479736129239E-2</v>
      </c>
      <c r="BU14" s="59">
        <f t="shared" si="90"/>
        <v>1.8862282887098989E-2</v>
      </c>
      <c r="BV14" s="59">
        <v>2.0119768412905595E-2</v>
      </c>
      <c r="BW14" s="59">
        <f t="shared" si="93"/>
        <v>2.1393849700358982E-2</v>
      </c>
      <c r="BX14" s="59">
        <f t="shared" si="91"/>
        <v>2.2667930987812369E-2</v>
      </c>
      <c r="BY14" s="59">
        <f t="shared" si="91"/>
        <v>2.3942012275265757E-2</v>
      </c>
      <c r="BZ14" s="59">
        <f t="shared" si="91"/>
        <v>2.5216093562719144E-2</v>
      </c>
      <c r="CA14" s="59">
        <f>'[1]V26 by DA'!$Y$16/1000</f>
        <v>2.6490174850172535E-2</v>
      </c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20"/>
      <c r="EG14" s="20"/>
      <c r="EH14" s="20"/>
      <c r="EI14" s="20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26"/>
      <c r="FA14" s="55"/>
      <c r="FB14" s="55"/>
      <c r="FC14" s="55"/>
      <c r="FD14" s="55"/>
      <c r="FE14" s="27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</row>
    <row r="15" spans="1:627">
      <c r="A15" s="5" t="s">
        <v>27</v>
      </c>
      <c r="B15" s="5" t="s">
        <v>51</v>
      </c>
      <c r="C15" s="1" t="s">
        <v>30</v>
      </c>
      <c r="D15" s="1" t="s">
        <v>30</v>
      </c>
      <c r="E15" s="16" t="s">
        <v>44</v>
      </c>
      <c r="F15" s="16" t="s">
        <v>44</v>
      </c>
      <c r="G15" s="16" t="s">
        <v>44</v>
      </c>
      <c r="H15" s="16" t="s">
        <v>44</v>
      </c>
      <c r="I15" s="5" t="s">
        <v>59</v>
      </c>
      <c r="K15" s="5" t="s">
        <v>28</v>
      </c>
      <c r="BF15" s="59">
        <f t="shared" si="89"/>
        <v>4.8685208471585181E-3</v>
      </c>
      <c r="BG15" s="59">
        <f t="shared" si="92"/>
        <v>5.1728034001059259E-3</v>
      </c>
      <c r="BH15" s="59">
        <f t="shared" si="90"/>
        <v>1.0345606800211852E-2</v>
      </c>
      <c r="BI15" s="59">
        <f t="shared" si="90"/>
        <v>1.5518410200317778E-2</v>
      </c>
      <c r="BJ15" s="59">
        <f t="shared" si="90"/>
        <v>2.0691213600423704E-2</v>
      </c>
      <c r="BK15" s="59">
        <f t="shared" si="90"/>
        <v>2.5864017000529628E-2</v>
      </c>
      <c r="BL15" s="59">
        <f t="shared" si="90"/>
        <v>3.1036820400635552E-2</v>
      </c>
      <c r="BM15" s="59">
        <f t="shared" si="90"/>
        <v>3.6209623800741476E-2</v>
      </c>
      <c r="BN15" s="59">
        <f t="shared" si="90"/>
        <v>4.1382427200847401E-2</v>
      </c>
      <c r="BO15" s="59">
        <f t="shared" si="90"/>
        <v>4.6555230600953325E-2</v>
      </c>
      <c r="BP15" s="59">
        <f t="shared" si="90"/>
        <v>5.1728034001059249E-2</v>
      </c>
      <c r="BQ15" s="59">
        <f t="shared" si="90"/>
        <v>5.6900837401165173E-2</v>
      </c>
      <c r="BR15" s="59">
        <f t="shared" si="90"/>
        <v>6.2073640801271097E-2</v>
      </c>
      <c r="BS15" s="59">
        <f t="shared" si="90"/>
        <v>6.7246444201377029E-2</v>
      </c>
      <c r="BT15" s="59">
        <f t="shared" si="90"/>
        <v>7.2419247601482953E-2</v>
      </c>
      <c r="BU15" s="59">
        <f t="shared" si="90"/>
        <v>7.7592051001588877E-2</v>
      </c>
      <c r="BV15" s="59">
        <v>8.2764854401694815E-2</v>
      </c>
      <c r="BW15" s="59">
        <f t="shared" si="93"/>
        <v>8.8160159859300521E-2</v>
      </c>
      <c r="BX15" s="59">
        <f t="shared" si="91"/>
        <v>9.3555465316906228E-2</v>
      </c>
      <c r="BY15" s="59">
        <f t="shared" si="91"/>
        <v>9.8950770774511934E-2</v>
      </c>
      <c r="BZ15" s="59">
        <f t="shared" si="91"/>
        <v>0.10434607623211764</v>
      </c>
      <c r="CA15" s="59">
        <f>'[1]V26 by DA'!$Y$20/1000</f>
        <v>0.10974138168972336</v>
      </c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20"/>
      <c r="EG15" s="20"/>
      <c r="EH15" s="20"/>
      <c r="EI15" s="20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26"/>
      <c r="FA15" s="55"/>
      <c r="FB15" s="55"/>
      <c r="FC15" s="55"/>
      <c r="FD15" s="55"/>
      <c r="FE15" s="27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</row>
    <row r="16" spans="1:627">
      <c r="A16" s="5" t="s">
        <v>27</v>
      </c>
      <c r="B16" s="5" t="s">
        <v>51</v>
      </c>
      <c r="C16" s="1" t="s">
        <v>32</v>
      </c>
      <c r="D16" s="1" t="s">
        <v>32</v>
      </c>
      <c r="E16" s="1" t="s">
        <v>45</v>
      </c>
      <c r="F16" s="1" t="s">
        <v>45</v>
      </c>
      <c r="G16" s="1" t="s">
        <v>45</v>
      </c>
      <c r="H16" s="1" t="s">
        <v>45</v>
      </c>
      <c r="I16" s="5" t="s">
        <v>60</v>
      </c>
      <c r="K16" s="5" t="s">
        <v>28</v>
      </c>
      <c r="BF16" s="59">
        <f t="shared" si="89"/>
        <v>6.9877834449048135E-3</v>
      </c>
      <c r="BG16" s="59">
        <f t="shared" si="92"/>
        <v>7.4245199102113647E-3</v>
      </c>
      <c r="BH16" s="59">
        <f t="shared" si="90"/>
        <v>1.4849039820422729E-2</v>
      </c>
      <c r="BI16" s="59">
        <f t="shared" si="90"/>
        <v>2.2273559730634093E-2</v>
      </c>
      <c r="BJ16" s="59">
        <f t="shared" si="90"/>
        <v>2.9698079640845459E-2</v>
      </c>
      <c r="BK16" s="59">
        <f t="shared" si="90"/>
        <v>3.7122599551056824E-2</v>
      </c>
      <c r="BL16" s="59">
        <f t="shared" si="90"/>
        <v>4.4547119461268186E-2</v>
      </c>
      <c r="BM16" s="59">
        <f t="shared" si="90"/>
        <v>5.1971639371479549E-2</v>
      </c>
      <c r="BN16" s="59">
        <f t="shared" si="90"/>
        <v>5.9396159281690911E-2</v>
      </c>
      <c r="BO16" s="59">
        <f t="shared" si="90"/>
        <v>6.682067919190228E-2</v>
      </c>
      <c r="BP16" s="59">
        <f t="shared" si="90"/>
        <v>7.4245199102113649E-2</v>
      </c>
      <c r="BQ16" s="59">
        <f t="shared" si="90"/>
        <v>8.1669719012325018E-2</v>
      </c>
      <c r="BR16" s="59">
        <f t="shared" si="90"/>
        <v>8.9094238922536387E-2</v>
      </c>
      <c r="BS16" s="59">
        <f t="shared" si="90"/>
        <v>9.6518758832747756E-2</v>
      </c>
      <c r="BT16" s="59">
        <f t="shared" si="90"/>
        <v>0.10394327874295912</v>
      </c>
      <c r="BU16" s="59">
        <f t="shared" si="90"/>
        <v>0.11136779865317049</v>
      </c>
      <c r="BV16" s="59">
        <v>0.11879231856338184</v>
      </c>
      <c r="BW16" s="59">
        <f t="shared" si="93"/>
        <v>0.12935935296268813</v>
      </c>
      <c r="BX16" s="59">
        <f t="shared" si="91"/>
        <v>0.13992638736199445</v>
      </c>
      <c r="BY16" s="59">
        <f t="shared" si="91"/>
        <v>0.15049342176130076</v>
      </c>
      <c r="BZ16" s="59">
        <f t="shared" si="91"/>
        <v>0.16106045616060707</v>
      </c>
      <c r="CA16" s="59">
        <f>'[1]V26 by DA'!$Y$14/1000</f>
        <v>0.17162749055991339</v>
      </c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20"/>
      <c r="EG16" s="20"/>
      <c r="EH16" s="20"/>
      <c r="EI16" s="20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26"/>
      <c r="FA16" s="55"/>
      <c r="FB16" s="55"/>
      <c r="FC16" s="55"/>
      <c r="FD16" s="55"/>
      <c r="FE16" s="27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</row>
    <row r="17" spans="1:627">
      <c r="A17" s="5" t="s">
        <v>27</v>
      </c>
      <c r="B17" s="5" t="s">
        <v>51</v>
      </c>
      <c r="C17" s="1" t="s">
        <v>32</v>
      </c>
      <c r="D17" s="1" t="s">
        <v>32</v>
      </c>
      <c r="E17" s="1" t="s">
        <v>46</v>
      </c>
      <c r="F17" s="1" t="s">
        <v>46</v>
      </c>
      <c r="G17" s="1" t="s">
        <v>46</v>
      </c>
      <c r="H17" s="1" t="s">
        <v>46</v>
      </c>
      <c r="I17" s="5" t="s">
        <v>61</v>
      </c>
      <c r="K17" s="5" t="s">
        <v>28</v>
      </c>
      <c r="BF17" s="59">
        <f t="shared" si="89"/>
        <v>3.5257512524073439E-3</v>
      </c>
      <c r="BG17" s="59">
        <f t="shared" si="92"/>
        <v>3.746110705682803E-3</v>
      </c>
      <c r="BH17" s="59">
        <f t="shared" si="90"/>
        <v>7.4922214113656059E-3</v>
      </c>
      <c r="BI17" s="59">
        <f t="shared" si="90"/>
        <v>1.1238332117048409E-2</v>
      </c>
      <c r="BJ17" s="59">
        <f t="shared" si="90"/>
        <v>1.4984442822731212E-2</v>
      </c>
      <c r="BK17" s="59">
        <f t="shared" si="90"/>
        <v>1.8730553528414014E-2</v>
      </c>
      <c r="BL17" s="59">
        <f t="shared" si="90"/>
        <v>2.2476664234096819E-2</v>
      </c>
      <c r="BM17" s="59">
        <f t="shared" si="90"/>
        <v>2.6222774939779623E-2</v>
      </c>
      <c r="BN17" s="59">
        <f t="shared" si="90"/>
        <v>2.9968885645462427E-2</v>
      </c>
      <c r="BO17" s="59">
        <f t="shared" si="90"/>
        <v>3.3714996351145228E-2</v>
      </c>
      <c r="BP17" s="59">
        <f t="shared" si="90"/>
        <v>3.7461107056828029E-2</v>
      </c>
      <c r="BQ17" s="59">
        <f t="shared" si="90"/>
        <v>4.120721776251083E-2</v>
      </c>
      <c r="BR17" s="59">
        <f t="shared" si="90"/>
        <v>4.495332846819363E-2</v>
      </c>
      <c r="BS17" s="59">
        <f t="shared" si="90"/>
        <v>4.8699439173876431E-2</v>
      </c>
      <c r="BT17" s="59">
        <f t="shared" si="90"/>
        <v>5.2445549879559232E-2</v>
      </c>
      <c r="BU17" s="59">
        <f t="shared" si="90"/>
        <v>5.6191660585242033E-2</v>
      </c>
      <c r="BV17" s="59">
        <v>5.9937771290924848E-2</v>
      </c>
      <c r="BW17" s="59">
        <f t="shared" si="93"/>
        <v>6.5324837122235024E-2</v>
      </c>
      <c r="BX17" s="59">
        <f t="shared" si="91"/>
        <v>7.0711902953545194E-2</v>
      </c>
      <c r="BY17" s="59">
        <f t="shared" si="91"/>
        <v>7.6098968784855364E-2</v>
      </c>
      <c r="BZ17" s="59">
        <f t="shared" si="91"/>
        <v>8.1486034616165534E-2</v>
      </c>
      <c r="CA17" s="59">
        <f>'[1]V26 by DA'!$Y$19/1000</f>
        <v>8.6873100447475704E-2</v>
      </c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20"/>
      <c r="EG17" s="20"/>
      <c r="EH17" s="20"/>
      <c r="EI17" s="20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26"/>
      <c r="FA17" s="55"/>
      <c r="FB17" s="55"/>
      <c r="FC17" s="55"/>
      <c r="FD17" s="55"/>
      <c r="FE17" s="27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</row>
    <row r="18" spans="1:627" s="34" customFormat="1">
      <c r="A18" s="34" t="s">
        <v>27</v>
      </c>
      <c r="B18" s="34" t="s">
        <v>52</v>
      </c>
      <c r="C18" s="34" t="s">
        <v>37</v>
      </c>
      <c r="D18" s="34" t="s">
        <v>37</v>
      </c>
      <c r="E18" s="34" t="s">
        <v>47</v>
      </c>
      <c r="F18" s="34" t="s">
        <v>47</v>
      </c>
      <c r="G18" s="34" t="s">
        <v>47</v>
      </c>
      <c r="H18" s="34" t="s">
        <v>47</v>
      </c>
      <c r="I18" s="34" t="s">
        <v>66</v>
      </c>
      <c r="K18" s="5" t="s">
        <v>28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6"/>
      <c r="BC18" s="36"/>
      <c r="BD18" s="36"/>
      <c r="BE18" s="36"/>
      <c r="BF18" s="59">
        <f t="shared" si="89"/>
        <v>5.5300016846583525E-4</v>
      </c>
      <c r="BG18" s="59">
        <f t="shared" si="92"/>
        <v>5.8756267899494992E-4</v>
      </c>
      <c r="BH18" s="59">
        <f t="shared" si="90"/>
        <v>1.1751253579898998E-3</v>
      </c>
      <c r="BI18" s="59">
        <f t="shared" si="90"/>
        <v>1.7626880369848497E-3</v>
      </c>
      <c r="BJ18" s="59">
        <f t="shared" si="90"/>
        <v>2.3502507159797997E-3</v>
      </c>
      <c r="BK18" s="59">
        <f t="shared" si="90"/>
        <v>2.9378133949747496E-3</v>
      </c>
      <c r="BL18" s="59">
        <f t="shared" si="90"/>
        <v>3.5253760739696995E-3</v>
      </c>
      <c r="BM18" s="59">
        <f t="shared" si="90"/>
        <v>4.112938752964649E-3</v>
      </c>
      <c r="BN18" s="59">
        <f t="shared" si="90"/>
        <v>4.7005014319595993E-3</v>
      </c>
      <c r="BO18" s="59">
        <f t="shared" si="90"/>
        <v>5.2880641109545497E-3</v>
      </c>
      <c r="BP18" s="59">
        <f t="shared" si="90"/>
        <v>5.8756267899495E-3</v>
      </c>
      <c r="BQ18" s="59">
        <f t="shared" si="90"/>
        <v>6.4631894689444504E-3</v>
      </c>
      <c r="BR18" s="59">
        <f t="shared" si="90"/>
        <v>7.0507521479394007E-3</v>
      </c>
      <c r="BS18" s="59">
        <f t="shared" si="90"/>
        <v>7.6383148269343511E-3</v>
      </c>
      <c r="BT18" s="59">
        <f t="shared" si="90"/>
        <v>8.2258775059293014E-3</v>
      </c>
      <c r="BU18" s="59">
        <f t="shared" si="90"/>
        <v>8.8134401849242518E-3</v>
      </c>
      <c r="BV18" s="59">
        <v>9.4010028639191986E-3</v>
      </c>
      <c r="BW18" s="59">
        <f t="shared" si="93"/>
        <v>1.1513955615225942E-2</v>
      </c>
      <c r="BX18" s="59">
        <f t="shared" si="91"/>
        <v>1.3626908366532686E-2</v>
      </c>
      <c r="BY18" s="59">
        <f t="shared" si="91"/>
        <v>1.573986111783943E-2</v>
      </c>
      <c r="BZ18" s="59">
        <f t="shared" si="91"/>
        <v>1.7852813869146174E-2</v>
      </c>
      <c r="CA18" s="59">
        <f>'[1]V26 by DA'!$Y$13/1000</f>
        <v>1.9965766620452921E-2</v>
      </c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36"/>
      <c r="CR18" s="36"/>
      <c r="CS18" s="36"/>
      <c r="CT18" s="36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38"/>
      <c r="EG18" s="38"/>
      <c r="EH18" s="38"/>
      <c r="EI18" s="38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40"/>
      <c r="FA18" s="55"/>
      <c r="FB18" s="55"/>
      <c r="FC18" s="55"/>
      <c r="FD18" s="55"/>
      <c r="FE18" s="41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</row>
    <row r="19" spans="1:627" s="44" customFormat="1">
      <c r="A19" s="44" t="s">
        <v>27</v>
      </c>
      <c r="B19" s="44" t="s">
        <v>52</v>
      </c>
      <c r="C19" s="44" t="s">
        <v>37</v>
      </c>
      <c r="D19" s="44" t="s">
        <v>37</v>
      </c>
      <c r="E19" s="44" t="s">
        <v>48</v>
      </c>
      <c r="F19" s="44" t="s">
        <v>48</v>
      </c>
      <c r="G19" s="44" t="s">
        <v>48</v>
      </c>
      <c r="H19" s="44" t="s">
        <v>48</v>
      </c>
      <c r="I19" s="44" t="s">
        <v>67</v>
      </c>
      <c r="K19" s="5" t="s">
        <v>28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19"/>
      <c r="BC19" s="19"/>
      <c r="BD19" s="19"/>
      <c r="BE19" s="19"/>
      <c r="BF19" s="59">
        <f t="shared" si="89"/>
        <v>2.3995903475020267E-4</v>
      </c>
      <c r="BG19" s="59">
        <f t="shared" si="92"/>
        <v>2.5495647442209035E-4</v>
      </c>
      <c r="BH19" s="59">
        <f t="shared" si="90"/>
        <v>5.099129488441807E-4</v>
      </c>
      <c r="BI19" s="59">
        <f t="shared" si="90"/>
        <v>7.6486942326627104E-4</v>
      </c>
      <c r="BJ19" s="59">
        <f t="shared" si="90"/>
        <v>1.0198258976883614E-3</v>
      </c>
      <c r="BK19" s="59">
        <f t="shared" si="90"/>
        <v>1.2747823721104517E-3</v>
      </c>
      <c r="BL19" s="59">
        <f t="shared" si="90"/>
        <v>1.5297388465325421E-3</v>
      </c>
      <c r="BM19" s="59">
        <f t="shared" si="90"/>
        <v>1.7846953209546324E-3</v>
      </c>
      <c r="BN19" s="59">
        <f t="shared" si="90"/>
        <v>2.0396517953767228E-3</v>
      </c>
      <c r="BO19" s="59">
        <f t="shared" si="90"/>
        <v>2.2946082697988131E-3</v>
      </c>
      <c r="BP19" s="59">
        <f t="shared" si="90"/>
        <v>2.5495647442209035E-3</v>
      </c>
      <c r="BQ19" s="59">
        <f t="shared" si="90"/>
        <v>2.8045212186429938E-3</v>
      </c>
      <c r="BR19" s="59">
        <f t="shared" si="90"/>
        <v>3.0594776930650842E-3</v>
      </c>
      <c r="BS19" s="59">
        <f t="shared" si="90"/>
        <v>3.3144341674871745E-3</v>
      </c>
      <c r="BT19" s="59">
        <f t="shared" si="90"/>
        <v>3.5693906419092649E-3</v>
      </c>
      <c r="BU19" s="59">
        <f t="shared" si="90"/>
        <v>3.8243471163313552E-3</v>
      </c>
      <c r="BV19" s="59">
        <v>4.0793035907534456E-3</v>
      </c>
      <c r="BW19" s="59">
        <f t="shared" si="93"/>
        <v>4.9882777910077187E-3</v>
      </c>
      <c r="BX19" s="59">
        <f t="shared" si="91"/>
        <v>5.8972519912619918E-3</v>
      </c>
      <c r="BY19" s="59">
        <f t="shared" si="91"/>
        <v>6.8062261915162641E-3</v>
      </c>
      <c r="BZ19" s="59">
        <f t="shared" si="91"/>
        <v>7.7152003917705363E-3</v>
      </c>
      <c r="CA19" s="59">
        <f>'[1]V26 by DA'!$Y$17/1000</f>
        <v>8.6241745920248095E-3</v>
      </c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19"/>
      <c r="CR19" s="19"/>
      <c r="CS19" s="19"/>
      <c r="CT19" s="19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20"/>
      <c r="EG19" s="20"/>
      <c r="EH19" s="20"/>
      <c r="EI19" s="20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26"/>
      <c r="FA19" s="55"/>
      <c r="FB19" s="55"/>
      <c r="FC19" s="55"/>
      <c r="FD19" s="55"/>
      <c r="FE19" s="27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</row>
    <row r="20" spans="1:627" s="44" customFormat="1">
      <c r="A20" s="44" t="s">
        <v>27</v>
      </c>
      <c r="B20" s="44" t="s">
        <v>52</v>
      </c>
      <c r="C20" s="44" t="s">
        <v>37</v>
      </c>
      <c r="D20" s="44" t="s">
        <v>37</v>
      </c>
      <c r="E20" s="44" t="s">
        <v>78</v>
      </c>
      <c r="F20" s="44" t="s">
        <v>79</v>
      </c>
      <c r="G20" s="44" t="s">
        <v>79</v>
      </c>
      <c r="H20" s="44" t="s">
        <v>79</v>
      </c>
      <c r="I20" s="49" t="s">
        <v>80</v>
      </c>
      <c r="K20" s="5" t="s">
        <v>28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19"/>
      <c r="BC20" s="19"/>
      <c r="BD20" s="19"/>
      <c r="BE20" s="19"/>
      <c r="BF20" s="59">
        <f t="shared" si="89"/>
        <v>1.3613248142957618E-3</v>
      </c>
      <c r="BG20" s="59">
        <f t="shared" si="92"/>
        <v>1.446407615189247E-3</v>
      </c>
      <c r="BH20" s="59">
        <f t="shared" si="90"/>
        <v>2.892815230378494E-3</v>
      </c>
      <c r="BI20" s="59">
        <f t="shared" si="90"/>
        <v>4.339222845567741E-3</v>
      </c>
      <c r="BJ20" s="59">
        <f t="shared" si="90"/>
        <v>5.7856304607569881E-3</v>
      </c>
      <c r="BK20" s="59">
        <f t="shared" si="90"/>
        <v>7.2320380759462351E-3</v>
      </c>
      <c r="BL20" s="59">
        <f t="shared" si="90"/>
        <v>8.6784456911354821E-3</v>
      </c>
      <c r="BM20" s="59">
        <f t="shared" si="90"/>
        <v>1.0124853306324729E-2</v>
      </c>
      <c r="BN20" s="59">
        <f t="shared" si="90"/>
        <v>1.1571260921513976E-2</v>
      </c>
      <c r="BO20" s="59">
        <f t="shared" si="90"/>
        <v>1.3017668536703223E-2</v>
      </c>
      <c r="BP20" s="59">
        <f t="shared" si="90"/>
        <v>1.446407615189247E-2</v>
      </c>
      <c r="BQ20" s="59">
        <f t="shared" si="90"/>
        <v>1.5910483767081717E-2</v>
      </c>
      <c r="BR20" s="59">
        <f t="shared" si="90"/>
        <v>1.7356891382270964E-2</v>
      </c>
      <c r="BS20" s="59">
        <f t="shared" si="90"/>
        <v>1.8803298997460211E-2</v>
      </c>
      <c r="BT20" s="59">
        <f t="shared" si="90"/>
        <v>2.0249706612649458E-2</v>
      </c>
      <c r="BU20" s="59">
        <f t="shared" si="90"/>
        <v>2.1696114227838705E-2</v>
      </c>
      <c r="BV20" s="59">
        <v>2.3142521843027952E-2</v>
      </c>
      <c r="BW20" s="59">
        <f t="shared" si="93"/>
        <v>2.4661645821316726E-2</v>
      </c>
      <c r="BX20" s="59">
        <f t="shared" si="91"/>
        <v>2.6180769799605499E-2</v>
      </c>
      <c r="BY20" s="59">
        <f t="shared" si="91"/>
        <v>2.7699893777894273E-2</v>
      </c>
      <c r="BZ20" s="59">
        <f t="shared" si="91"/>
        <v>2.9219017756183047E-2</v>
      </c>
      <c r="CA20" s="59">
        <f>'[1]V26 by DA'!$Y$22/1000</f>
        <v>3.073814173447182E-2</v>
      </c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19"/>
      <c r="CR20" s="19"/>
      <c r="CS20" s="19"/>
      <c r="CT20" s="19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20"/>
      <c r="EG20" s="20"/>
      <c r="EH20" s="20"/>
      <c r="EI20" s="20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26"/>
      <c r="FA20" s="55"/>
      <c r="FB20" s="55"/>
      <c r="FC20" s="55"/>
      <c r="FD20" s="55"/>
      <c r="FE20" s="27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</row>
    <row r="21" spans="1:627">
      <c r="A21" s="5" t="s">
        <v>27</v>
      </c>
      <c r="B21" s="5" t="s">
        <v>71</v>
      </c>
      <c r="C21" s="5" t="s">
        <v>81</v>
      </c>
      <c r="D21" s="5" t="s">
        <v>81</v>
      </c>
      <c r="E21" s="5" t="s">
        <v>72</v>
      </c>
      <c r="F21" s="5" t="s">
        <v>72</v>
      </c>
      <c r="G21" s="5" t="s">
        <v>86</v>
      </c>
      <c r="H21" s="5" t="s">
        <v>86</v>
      </c>
      <c r="I21" s="48" t="s">
        <v>76</v>
      </c>
      <c r="K21" s="5" t="s">
        <v>28</v>
      </c>
      <c r="BF21" s="59">
        <f>$BV21/($BV$2-$BE$2)</f>
        <v>8.107817673933676E-3</v>
      </c>
      <c r="BG21" s="59">
        <f t="shared" si="92"/>
        <v>8.6145562785545308E-3</v>
      </c>
      <c r="BH21" s="59">
        <f t="shared" si="90"/>
        <v>1.7229112557109062E-2</v>
      </c>
      <c r="BI21" s="59">
        <f t="shared" si="90"/>
        <v>2.5843668835663594E-2</v>
      </c>
      <c r="BJ21" s="59">
        <f t="shared" si="90"/>
        <v>3.4458225114218123E-2</v>
      </c>
      <c r="BK21" s="59">
        <f t="shared" si="90"/>
        <v>4.3072781392772652E-2</v>
      </c>
      <c r="BL21" s="59">
        <f t="shared" si="90"/>
        <v>5.1687337671327181E-2</v>
      </c>
      <c r="BM21" s="59">
        <f t="shared" si="90"/>
        <v>6.030189394988171E-2</v>
      </c>
      <c r="BN21" s="59">
        <f t="shared" si="90"/>
        <v>6.8916450228436246E-2</v>
      </c>
      <c r="BO21" s="59">
        <f t="shared" si="90"/>
        <v>7.7531006506990782E-2</v>
      </c>
      <c r="BP21" s="59">
        <f t="shared" si="90"/>
        <v>8.6145562785545318E-2</v>
      </c>
      <c r="BQ21" s="59">
        <f t="shared" si="90"/>
        <v>9.4760119064099854E-2</v>
      </c>
      <c r="BR21" s="59">
        <f t="shared" si="90"/>
        <v>0.10337467534265439</v>
      </c>
      <c r="BS21" s="59">
        <f t="shared" si="90"/>
        <v>0.11198923162120893</v>
      </c>
      <c r="BT21" s="59">
        <f t="shared" si="90"/>
        <v>0.12060378789976346</v>
      </c>
      <c r="BU21" s="59">
        <f t="shared" si="90"/>
        <v>0.12921834417831798</v>
      </c>
      <c r="BV21" s="59">
        <v>0.13783290045687249</v>
      </c>
      <c r="BW21" s="59">
        <f t="shared" si="93"/>
        <v>0.12486039217857861</v>
      </c>
      <c r="BX21" s="59">
        <f t="shared" si="91"/>
        <v>0.11188788390028473</v>
      </c>
      <c r="BY21" s="59">
        <f t="shared" si="91"/>
        <v>9.8915375621990848E-2</v>
      </c>
      <c r="BZ21" s="59">
        <f t="shared" si="91"/>
        <v>8.5942867343696966E-2</v>
      </c>
      <c r="CA21" s="59">
        <f>'[1]V26 by DA'!$Y$45/1000</f>
        <v>7.2970359065403084E-2</v>
      </c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20"/>
      <c r="EG21" s="20"/>
      <c r="EH21" s="20"/>
      <c r="EI21" s="20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26"/>
      <c r="FA21" s="55"/>
      <c r="FB21" s="55"/>
      <c r="FC21" s="55"/>
      <c r="FD21" s="55"/>
      <c r="FE21" s="27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</row>
    <row r="22" spans="1:627" ht="17.25" customHeight="1">
      <c r="A22" s="5" t="s">
        <v>29</v>
      </c>
      <c r="B22" s="17" t="s">
        <v>70</v>
      </c>
      <c r="C22" s="5" t="s">
        <v>69</v>
      </c>
      <c r="D22" s="5" t="s">
        <v>69</v>
      </c>
      <c r="E22" s="5" t="s">
        <v>69</v>
      </c>
      <c r="F22" s="5" t="s">
        <v>69</v>
      </c>
      <c r="G22" s="5" t="s">
        <v>69</v>
      </c>
      <c r="H22" s="5" t="s">
        <v>69</v>
      </c>
      <c r="I22" s="5" t="s">
        <v>82</v>
      </c>
      <c r="K22" s="5" t="s">
        <v>28</v>
      </c>
      <c r="BF22" s="59">
        <f>$BV22/($BV$2-$BE$2)</f>
        <v>5.1372360061033226E-3</v>
      </c>
      <c r="BG22" s="59">
        <f t="shared" si="92"/>
        <v>5.4583132564847798E-3</v>
      </c>
      <c r="BH22" s="59">
        <f t="shared" si="90"/>
        <v>1.091662651296956E-2</v>
      </c>
      <c r="BI22" s="59">
        <f t="shared" si="90"/>
        <v>1.6374939769454339E-2</v>
      </c>
      <c r="BJ22" s="59">
        <f t="shared" si="90"/>
        <v>2.1833253025939119E-2</v>
      </c>
      <c r="BK22" s="59">
        <f t="shared" ref="BK22:BU22" si="94">BJ22+$BG22</f>
        <v>2.72915662824239E-2</v>
      </c>
      <c r="BL22" s="59">
        <f t="shared" si="94"/>
        <v>3.2749879538908677E-2</v>
      </c>
      <c r="BM22" s="59">
        <f t="shared" si="94"/>
        <v>3.8208192795393454E-2</v>
      </c>
      <c r="BN22" s="59">
        <f t="shared" si="94"/>
        <v>4.3666506051878232E-2</v>
      </c>
      <c r="BO22" s="59">
        <f t="shared" si="94"/>
        <v>4.9124819308363009E-2</v>
      </c>
      <c r="BP22" s="59">
        <f t="shared" si="94"/>
        <v>5.4583132564847786E-2</v>
      </c>
      <c r="BQ22" s="59">
        <f t="shared" si="94"/>
        <v>6.0041445821332563E-2</v>
      </c>
      <c r="BR22" s="59">
        <f t="shared" si="94"/>
        <v>6.5499759077817341E-2</v>
      </c>
      <c r="BS22" s="59">
        <f t="shared" si="94"/>
        <v>7.0958072334302125E-2</v>
      </c>
      <c r="BT22" s="59">
        <f t="shared" si="94"/>
        <v>7.6416385590786909E-2</v>
      </c>
      <c r="BU22" s="59">
        <f t="shared" si="94"/>
        <v>8.1874698847271693E-2</v>
      </c>
      <c r="BV22" s="59">
        <v>8.7333012103756477E-2</v>
      </c>
      <c r="BW22" s="59">
        <f t="shared" si="93"/>
        <v>9.6066313314132123E-2</v>
      </c>
      <c r="BX22" s="59">
        <f t="shared" si="91"/>
        <v>0.10479961452450776</v>
      </c>
      <c r="BY22" s="59">
        <f t="shared" si="91"/>
        <v>0.1135329157348834</v>
      </c>
      <c r="BZ22" s="59">
        <f t="shared" si="91"/>
        <v>0.12226621694525905</v>
      </c>
      <c r="CA22" s="59">
        <v>0.13099951815563468</v>
      </c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20"/>
      <c r="EG22" s="20"/>
      <c r="EH22" s="20"/>
      <c r="EI22" s="20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32"/>
      <c r="FA22" s="55"/>
      <c r="FB22" s="55"/>
      <c r="FC22" s="55"/>
      <c r="FD22" s="55"/>
      <c r="FE22" s="32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</row>
    <row r="23" spans="1:627">
      <c r="A23" s="5" t="s">
        <v>29</v>
      </c>
      <c r="B23" s="5" t="s">
        <v>53</v>
      </c>
      <c r="C23" s="5" t="s">
        <v>34</v>
      </c>
      <c r="D23" s="5" t="s">
        <v>34</v>
      </c>
      <c r="E23" s="5" t="s">
        <v>33</v>
      </c>
      <c r="F23" s="5" t="s">
        <v>33</v>
      </c>
      <c r="G23" s="5" t="s">
        <v>33</v>
      </c>
      <c r="H23" s="5" t="s">
        <v>33</v>
      </c>
      <c r="I23" s="5" t="s">
        <v>68</v>
      </c>
      <c r="K23" s="5" t="s">
        <v>28</v>
      </c>
      <c r="BF23" s="11">
        <f>BG23</f>
        <v>-0.1476241666666667</v>
      </c>
      <c r="BG23" s="11">
        <v>-0.1476241666666667</v>
      </c>
      <c r="BH23" s="59">
        <v>-0.1691313888888889</v>
      </c>
      <c r="BI23" s="59">
        <v>-0.13219694444444444</v>
      </c>
      <c r="BJ23" s="59">
        <v>-9.52625E-2</v>
      </c>
      <c r="BK23" s="59">
        <v>-5.8328055555555564E-2</v>
      </c>
      <c r="BL23" s="59">
        <v>-2.1393611111111124E-2</v>
      </c>
      <c r="BM23" s="59">
        <v>2.7044583333333313E-2</v>
      </c>
      <c r="BN23" s="59">
        <v>7.9317361111111123E-2</v>
      </c>
      <c r="BO23" s="59">
        <v>0.17812127622222224</v>
      </c>
      <c r="BP23" s="59">
        <v>0.2216627513333333</v>
      </c>
      <c r="BQ23" s="59">
        <v>0.26520422644444447</v>
      </c>
      <c r="BR23" s="59">
        <v>0.34566361822222236</v>
      </c>
      <c r="BS23" s="59">
        <v>0.43842898222222226</v>
      </c>
      <c r="BT23" s="59">
        <v>0.53119434622222217</v>
      </c>
      <c r="BU23" s="59">
        <v>0.6203337282222221</v>
      </c>
      <c r="BV23" s="59">
        <v>0.70947311022222226</v>
      </c>
      <c r="BW23" s="59">
        <v>0.8865811601274266</v>
      </c>
      <c r="BX23" s="59">
        <v>1.0930120993343659</v>
      </c>
      <c r="BY23" s="59">
        <v>1.2994430385413056</v>
      </c>
      <c r="BZ23" s="59">
        <v>1.4942374504149114</v>
      </c>
      <c r="CA23" s="59">
        <v>1.6890318622885174</v>
      </c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20"/>
      <c r="EG23" s="20"/>
      <c r="EH23" s="20"/>
      <c r="EI23" s="20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26"/>
      <c r="FA23" s="55"/>
      <c r="FB23" s="55"/>
      <c r="FC23" s="55"/>
      <c r="FD23" s="55"/>
      <c r="FE23" s="27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</row>
    <row r="24" spans="1:627"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</row>
    <row r="25" spans="1:627">
      <c r="K25" s="5" t="s">
        <v>87</v>
      </c>
      <c r="BF25" s="11">
        <v>7.5260627073671926E-2</v>
      </c>
      <c r="BG25" s="11">
        <v>7.9964416265776411E-2</v>
      </c>
      <c r="BH25" s="11">
        <v>0.15992883253155282</v>
      </c>
      <c r="BI25" s="11">
        <v>0.23989324879732921</v>
      </c>
      <c r="BJ25" s="11">
        <v>0.31985766506310565</v>
      </c>
      <c r="BK25" s="11">
        <v>0.39982208132888214</v>
      </c>
      <c r="BL25" s="11">
        <v>0.47978649759465841</v>
      </c>
      <c r="BM25" s="11">
        <v>0.55975091386043496</v>
      </c>
      <c r="BN25" s="11">
        <v>0.63971533012621129</v>
      </c>
      <c r="BO25" s="11">
        <v>0.71967974639198773</v>
      </c>
      <c r="BP25" s="11">
        <v>0.79964416265776428</v>
      </c>
      <c r="BQ25" s="11">
        <v>0.87960857892354061</v>
      </c>
      <c r="BR25" s="11">
        <v>0.95957299518931694</v>
      </c>
      <c r="BS25" s="11">
        <v>1.0395374114550937</v>
      </c>
      <c r="BT25" s="11">
        <v>1.1195018277208701</v>
      </c>
      <c r="BU25" s="11">
        <v>1.1994662439866459</v>
      </c>
      <c r="BV25" s="11">
        <v>1.2794306602524226</v>
      </c>
      <c r="BW25" s="11">
        <v>1.2835758464174316</v>
      </c>
      <c r="BX25" s="11">
        <v>1.28772103258244</v>
      </c>
      <c r="BY25" s="11">
        <v>1.291866218747449</v>
      </c>
      <c r="BZ25" s="11">
        <v>1.2960114049124574</v>
      </c>
      <c r="CA25" s="11">
        <v>1.3001565910774662</v>
      </c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EZ25" s="12"/>
      <c r="FE25" s="12"/>
    </row>
    <row r="26" spans="1:627">
      <c r="K26" s="5" t="s">
        <v>88</v>
      </c>
      <c r="BF26" s="11">
        <v>-0.14248693066056337</v>
      </c>
      <c r="BG26" s="7">
        <v>-0.14216585341018192</v>
      </c>
      <c r="BH26" s="7">
        <v>-0.15821476237591933</v>
      </c>
      <c r="BI26" s="7">
        <v>-0.1158220046749901</v>
      </c>
      <c r="BJ26" s="7">
        <v>-7.3429246974060877E-2</v>
      </c>
      <c r="BK26" s="7">
        <v>-3.1036489273131664E-2</v>
      </c>
      <c r="BL26" s="7">
        <v>1.1356268427797554E-2</v>
      </c>
      <c r="BM26" s="7">
        <v>6.5252776128726764E-2</v>
      </c>
      <c r="BN26" s="7">
        <v>0.12298386716298935</v>
      </c>
      <c r="BO26" s="7">
        <v>0.22724609553058525</v>
      </c>
      <c r="BP26" s="7">
        <v>0.27624588389818105</v>
      </c>
      <c r="BQ26" s="7">
        <v>0.32524567226577705</v>
      </c>
      <c r="BR26" s="7">
        <v>0.41116337730003971</v>
      </c>
      <c r="BS26" s="7">
        <v>0.50938705455652444</v>
      </c>
      <c r="BT26" s="7">
        <v>0.60761073181300906</v>
      </c>
      <c r="BU26" s="7">
        <v>0.70220842706949382</v>
      </c>
      <c r="BV26" s="7">
        <v>0.79680612232597869</v>
      </c>
      <c r="BW26" s="7">
        <v>0.98264747344155867</v>
      </c>
      <c r="BX26" s="7">
        <v>1.1978117138588738</v>
      </c>
      <c r="BY26" s="7">
        <v>1.4129759542761891</v>
      </c>
      <c r="BZ26" s="7">
        <v>1.6165036673601705</v>
      </c>
      <c r="CA26" s="7">
        <v>1.8200313804441521</v>
      </c>
    </row>
    <row r="29" spans="1:627">
      <c r="BG29" s="60"/>
    </row>
    <row r="30" spans="1:627">
      <c r="B30" s="13"/>
      <c r="C30" s="14"/>
      <c r="F30" s="15"/>
    </row>
    <row r="31" spans="1:627">
      <c r="B31" s="23"/>
    </row>
    <row r="32" spans="1:627">
      <c r="B32" s="23"/>
      <c r="G32" s="1"/>
    </row>
    <row r="33" spans="2:7">
      <c r="B33" s="23"/>
      <c r="G33" s="1"/>
    </row>
    <row r="34" spans="2:7">
      <c r="B34" s="23"/>
      <c r="G34" s="1"/>
    </row>
    <row r="35" spans="2:7">
      <c r="B35" s="24"/>
      <c r="G35" s="1"/>
    </row>
    <row r="36" spans="2:7">
      <c r="B36" s="25"/>
      <c r="G36" s="1"/>
    </row>
    <row r="37" spans="2:7">
      <c r="B37" s="24"/>
      <c r="G37" s="1"/>
    </row>
    <row r="38" spans="2:7">
      <c r="B38" s="24"/>
      <c r="G38" s="1"/>
    </row>
    <row r="39" spans="2:7">
      <c r="B39" s="23"/>
    </row>
    <row r="40" spans="2:7">
      <c r="B40" s="23"/>
    </row>
    <row r="41" spans="2:7">
      <c r="B41" s="23"/>
      <c r="G41" s="1"/>
    </row>
    <row r="42" spans="2:7">
      <c r="B42" s="24"/>
      <c r="G42" s="1"/>
    </row>
    <row r="43" spans="2:7">
      <c r="B43" s="23"/>
      <c r="G43" s="1"/>
    </row>
    <row r="44" spans="2:7">
      <c r="B44" s="23"/>
      <c r="G44" s="1"/>
    </row>
    <row r="45" spans="2:7">
      <c r="B45" s="23"/>
      <c r="G45" s="1"/>
    </row>
    <row r="46" spans="2:7">
      <c r="B46" s="23"/>
    </row>
    <row r="47" spans="2:7">
      <c r="B47" s="23"/>
    </row>
    <row r="48" spans="2:7">
      <c r="B48" s="23"/>
    </row>
    <row r="49" spans="2:2">
      <c r="B49" s="23"/>
    </row>
  </sheetData>
  <sheetProtection password="AF49" sheet="1" objects="1" scenarios="1"/>
  <sortState ref="A27:G41">
    <sortCondition ref="G27:G41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33"/>
  <sheetViews>
    <sheetView zoomScale="90" zoomScaleNormal="90" workbookViewId="0">
      <pane xSplit="12" ySplit="2" topLeftCell="BR3" activePane="bottomRight" state="frozen"/>
      <selection activeCell="NL137" sqref="NL137"/>
      <selection pane="topRight" activeCell="NL137" sqref="NL137"/>
      <selection pane="bottomLeft" activeCell="NL137" sqref="NL137"/>
      <selection pane="bottomRight" activeCell="CA29" sqref="CA29"/>
    </sheetView>
  </sheetViews>
  <sheetFormatPr defaultColWidth="4.81640625" defaultRowHeight="13.8"/>
  <cols>
    <col min="1" max="1" width="10.81640625" style="5" customWidth="1"/>
    <col min="2" max="2" width="10.81640625" style="5" hidden="1" customWidth="1"/>
    <col min="3" max="4" width="15.453125" style="5" hidden="1" customWidth="1"/>
    <col min="5" max="5" width="36.08984375" style="5" hidden="1" customWidth="1"/>
    <col min="6" max="6" width="10.81640625" style="5" hidden="1" customWidth="1"/>
    <col min="7" max="7" width="22" style="5" customWidth="1"/>
    <col min="8" max="9" width="10.81640625" style="5" customWidth="1"/>
    <col min="10" max="10" width="8.6328125" style="5" hidden="1" customWidth="1"/>
    <col min="11" max="11" width="10.81640625" style="5" customWidth="1"/>
    <col min="12" max="12" width="10.81640625" style="5" hidden="1" customWidth="1"/>
    <col min="13" max="53" width="4.81640625" style="6" customWidth="1"/>
    <col min="54" max="55" width="4.81640625" style="7" customWidth="1"/>
    <col min="56" max="56" width="4.08984375" style="7" customWidth="1"/>
    <col min="57" max="57" width="2.81640625" style="7" customWidth="1"/>
    <col min="58" max="135" width="4.81640625" style="7" customWidth="1"/>
    <col min="136" max="340" width="4.81640625" style="8" customWidth="1"/>
    <col min="341" max="627" width="4.81640625" style="9" customWidth="1"/>
    <col min="628" max="16384" width="4.81640625" style="5"/>
  </cols>
  <sheetData>
    <row r="1" spans="1:627" s="2" customFormat="1">
      <c r="M1" s="2" t="s">
        <v>8</v>
      </c>
      <c r="BB1" s="2" t="s">
        <v>2</v>
      </c>
      <c r="CQ1" s="2" t="s">
        <v>3</v>
      </c>
      <c r="EF1" s="2" t="s">
        <v>1</v>
      </c>
      <c r="FU1" s="2" t="s">
        <v>18</v>
      </c>
      <c r="HJ1" s="2" t="s">
        <v>21</v>
      </c>
      <c r="IY1" s="2" t="s">
        <v>19</v>
      </c>
      <c r="KN1" s="2" t="s">
        <v>20</v>
      </c>
      <c r="MC1" s="2" t="s">
        <v>5</v>
      </c>
      <c r="NR1" s="2" t="s">
        <v>22</v>
      </c>
      <c r="PG1" s="2" t="s">
        <v>23</v>
      </c>
      <c r="QV1" s="2" t="s">
        <v>24</v>
      </c>
      <c r="SK1" s="2" t="s">
        <v>25</v>
      </c>
      <c r="TZ1" s="2" t="s">
        <v>26</v>
      </c>
      <c r="VO1" s="2" t="s">
        <v>9</v>
      </c>
    </row>
    <row r="2" spans="1:627" s="3" customFormat="1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0</v>
      </c>
      <c r="J2" s="4" t="s">
        <v>7</v>
      </c>
      <c r="K2" s="3" t="s">
        <v>4</v>
      </c>
      <c r="L2" s="3" t="s">
        <v>6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  <c r="V2" s="3">
        <v>2019</v>
      </c>
      <c r="W2" s="3">
        <v>2020</v>
      </c>
      <c r="X2" s="3">
        <v>2021</v>
      </c>
      <c r="Y2" s="3">
        <v>2022</v>
      </c>
      <c r="Z2" s="3">
        <v>2023</v>
      </c>
      <c r="AA2" s="3">
        <v>2024</v>
      </c>
      <c r="AB2" s="3">
        <v>2025</v>
      </c>
      <c r="AC2" s="3">
        <v>2026</v>
      </c>
      <c r="AD2" s="3">
        <v>2027</v>
      </c>
      <c r="AE2" s="3">
        <v>2028</v>
      </c>
      <c r="AF2" s="3">
        <v>2029</v>
      </c>
      <c r="AG2" s="3">
        <v>2030</v>
      </c>
      <c r="AH2" s="3">
        <f>AG2+1</f>
        <v>2031</v>
      </c>
      <c r="AI2" s="3">
        <f t="shared" ref="AI2:BA2" si="0">AH2+1</f>
        <v>2032</v>
      </c>
      <c r="AJ2" s="3">
        <f t="shared" si="0"/>
        <v>2033</v>
      </c>
      <c r="AK2" s="3">
        <f t="shared" si="0"/>
        <v>2034</v>
      </c>
      <c r="AL2" s="3">
        <f t="shared" si="0"/>
        <v>2035</v>
      </c>
      <c r="AM2" s="3">
        <f t="shared" si="0"/>
        <v>2036</v>
      </c>
      <c r="AN2" s="3">
        <f t="shared" si="0"/>
        <v>2037</v>
      </c>
      <c r="AO2" s="3">
        <f t="shared" si="0"/>
        <v>2038</v>
      </c>
      <c r="AP2" s="3">
        <f t="shared" si="0"/>
        <v>2039</v>
      </c>
      <c r="AQ2" s="3">
        <f t="shared" si="0"/>
        <v>2040</v>
      </c>
      <c r="AR2" s="3">
        <f t="shared" si="0"/>
        <v>2041</v>
      </c>
      <c r="AS2" s="3">
        <f t="shared" si="0"/>
        <v>2042</v>
      </c>
      <c r="AT2" s="3">
        <f t="shared" si="0"/>
        <v>2043</v>
      </c>
      <c r="AU2" s="3">
        <f t="shared" si="0"/>
        <v>2044</v>
      </c>
      <c r="AV2" s="3">
        <f t="shared" si="0"/>
        <v>2045</v>
      </c>
      <c r="AW2" s="3">
        <f t="shared" si="0"/>
        <v>2046</v>
      </c>
      <c r="AX2" s="3">
        <f t="shared" si="0"/>
        <v>2047</v>
      </c>
      <c r="AY2" s="3">
        <f t="shared" si="0"/>
        <v>2048</v>
      </c>
      <c r="AZ2" s="3">
        <f t="shared" si="0"/>
        <v>2049</v>
      </c>
      <c r="BA2" s="3">
        <f t="shared" si="0"/>
        <v>2050</v>
      </c>
      <c r="BB2" s="3">
        <v>2010</v>
      </c>
      <c r="BC2" s="3">
        <v>2011</v>
      </c>
      <c r="BD2" s="3">
        <v>2012</v>
      </c>
      <c r="BE2" s="3">
        <v>2013</v>
      </c>
      <c r="BF2" s="3">
        <v>2014</v>
      </c>
      <c r="BG2" s="3">
        <v>2015</v>
      </c>
      <c r="BH2" s="3">
        <v>2016</v>
      </c>
      <c r="BI2" s="3">
        <v>2017</v>
      </c>
      <c r="BJ2" s="3">
        <v>2018</v>
      </c>
      <c r="BK2" s="3">
        <v>2019</v>
      </c>
      <c r="BL2" s="3">
        <v>2020</v>
      </c>
      <c r="BM2" s="3">
        <v>2021</v>
      </c>
      <c r="BN2" s="3">
        <v>2022</v>
      </c>
      <c r="BO2" s="3">
        <v>2023</v>
      </c>
      <c r="BP2" s="3">
        <v>2024</v>
      </c>
      <c r="BQ2" s="3">
        <v>2025</v>
      </c>
      <c r="BR2" s="3">
        <v>2026</v>
      </c>
      <c r="BS2" s="3">
        <v>2027</v>
      </c>
      <c r="BT2" s="3">
        <v>2028</v>
      </c>
      <c r="BU2" s="3">
        <v>2029</v>
      </c>
      <c r="BV2" s="3">
        <v>2030</v>
      </c>
      <c r="BW2" s="3">
        <f>BV2+1</f>
        <v>2031</v>
      </c>
      <c r="BX2" s="3">
        <f t="shared" ref="BX2:CP2" si="1">BW2+1</f>
        <v>2032</v>
      </c>
      <c r="BY2" s="3">
        <f t="shared" si="1"/>
        <v>2033</v>
      </c>
      <c r="BZ2" s="3">
        <f t="shared" si="1"/>
        <v>2034</v>
      </c>
      <c r="CA2" s="3">
        <f t="shared" si="1"/>
        <v>2035</v>
      </c>
      <c r="CB2" s="3">
        <f t="shared" si="1"/>
        <v>2036</v>
      </c>
      <c r="CC2" s="3">
        <f t="shared" si="1"/>
        <v>2037</v>
      </c>
      <c r="CD2" s="3">
        <f t="shared" si="1"/>
        <v>2038</v>
      </c>
      <c r="CE2" s="3">
        <f t="shared" si="1"/>
        <v>2039</v>
      </c>
      <c r="CF2" s="3">
        <f t="shared" si="1"/>
        <v>2040</v>
      </c>
      <c r="CG2" s="3">
        <f t="shared" si="1"/>
        <v>2041</v>
      </c>
      <c r="CH2" s="3">
        <f t="shared" si="1"/>
        <v>2042</v>
      </c>
      <c r="CI2" s="3">
        <f t="shared" si="1"/>
        <v>2043</v>
      </c>
      <c r="CJ2" s="3">
        <f t="shared" si="1"/>
        <v>2044</v>
      </c>
      <c r="CK2" s="3">
        <f t="shared" si="1"/>
        <v>2045</v>
      </c>
      <c r="CL2" s="3">
        <f t="shared" si="1"/>
        <v>2046</v>
      </c>
      <c r="CM2" s="3">
        <f t="shared" si="1"/>
        <v>2047</v>
      </c>
      <c r="CN2" s="3">
        <f t="shared" si="1"/>
        <v>2048</v>
      </c>
      <c r="CO2" s="3">
        <f t="shared" si="1"/>
        <v>2049</v>
      </c>
      <c r="CP2" s="3">
        <f t="shared" si="1"/>
        <v>2050</v>
      </c>
      <c r="CQ2" s="3">
        <v>2010</v>
      </c>
      <c r="CR2" s="3">
        <v>2011</v>
      </c>
      <c r="CS2" s="3">
        <v>2012</v>
      </c>
      <c r="CT2" s="3">
        <v>2013</v>
      </c>
      <c r="CU2" s="3">
        <v>2014</v>
      </c>
      <c r="CV2" s="3">
        <v>2015</v>
      </c>
      <c r="CW2" s="3">
        <v>2016</v>
      </c>
      <c r="CX2" s="3">
        <v>2017</v>
      </c>
      <c r="CY2" s="3">
        <v>2018</v>
      </c>
      <c r="CZ2" s="3">
        <v>2019</v>
      </c>
      <c r="DA2" s="3">
        <v>2020</v>
      </c>
      <c r="DB2" s="3">
        <v>2021</v>
      </c>
      <c r="DC2" s="3">
        <v>2022</v>
      </c>
      <c r="DD2" s="3">
        <v>2023</v>
      </c>
      <c r="DE2" s="3">
        <v>2024</v>
      </c>
      <c r="DF2" s="3">
        <v>2025</v>
      </c>
      <c r="DG2" s="3">
        <v>2026</v>
      </c>
      <c r="DH2" s="3">
        <v>2027</v>
      </c>
      <c r="DI2" s="3">
        <v>2028</v>
      </c>
      <c r="DJ2" s="3">
        <v>2029</v>
      </c>
      <c r="DK2" s="3">
        <v>2030</v>
      </c>
      <c r="DL2" s="3">
        <f>DK2+1</f>
        <v>2031</v>
      </c>
      <c r="DM2" s="3">
        <f t="shared" ref="DM2:EE2" si="2">DL2+1</f>
        <v>2032</v>
      </c>
      <c r="DN2" s="3">
        <f t="shared" si="2"/>
        <v>2033</v>
      </c>
      <c r="DO2" s="3">
        <f t="shared" si="2"/>
        <v>2034</v>
      </c>
      <c r="DP2" s="3">
        <f t="shared" si="2"/>
        <v>2035</v>
      </c>
      <c r="DQ2" s="3">
        <f t="shared" si="2"/>
        <v>2036</v>
      </c>
      <c r="DR2" s="3">
        <f t="shared" si="2"/>
        <v>2037</v>
      </c>
      <c r="DS2" s="3">
        <f t="shared" si="2"/>
        <v>2038</v>
      </c>
      <c r="DT2" s="3">
        <f t="shared" si="2"/>
        <v>2039</v>
      </c>
      <c r="DU2" s="3">
        <f t="shared" si="2"/>
        <v>2040</v>
      </c>
      <c r="DV2" s="3">
        <f t="shared" si="2"/>
        <v>2041</v>
      </c>
      <c r="DW2" s="3">
        <f t="shared" si="2"/>
        <v>2042</v>
      </c>
      <c r="DX2" s="3">
        <f t="shared" si="2"/>
        <v>2043</v>
      </c>
      <c r="DY2" s="3">
        <f t="shared" si="2"/>
        <v>2044</v>
      </c>
      <c r="DZ2" s="3">
        <f t="shared" si="2"/>
        <v>2045</v>
      </c>
      <c r="EA2" s="3">
        <f t="shared" si="2"/>
        <v>2046</v>
      </c>
      <c r="EB2" s="3">
        <f t="shared" si="2"/>
        <v>2047</v>
      </c>
      <c r="EC2" s="3">
        <f t="shared" si="2"/>
        <v>2048</v>
      </c>
      <c r="ED2" s="3">
        <f t="shared" si="2"/>
        <v>2049</v>
      </c>
      <c r="EE2" s="3">
        <f t="shared" si="2"/>
        <v>2050</v>
      </c>
      <c r="EF2" s="3">
        <v>2010</v>
      </c>
      <c r="EG2" s="3">
        <v>2011</v>
      </c>
      <c r="EH2" s="3">
        <v>2012</v>
      </c>
      <c r="EI2" s="3">
        <v>2013</v>
      </c>
      <c r="EJ2" s="3">
        <v>2014</v>
      </c>
      <c r="EK2" s="3">
        <v>2015</v>
      </c>
      <c r="EL2" s="3">
        <v>2016</v>
      </c>
      <c r="EM2" s="3">
        <v>2017</v>
      </c>
      <c r="EN2" s="3">
        <v>2018</v>
      </c>
      <c r="EO2" s="3">
        <v>2019</v>
      </c>
      <c r="EP2" s="3">
        <v>2020</v>
      </c>
      <c r="EQ2" s="3">
        <v>2021</v>
      </c>
      <c r="ER2" s="3">
        <v>2022</v>
      </c>
      <c r="ES2" s="3">
        <v>2023</v>
      </c>
      <c r="ET2" s="3">
        <v>2024</v>
      </c>
      <c r="EU2" s="3">
        <v>2025</v>
      </c>
      <c r="EV2" s="3">
        <v>2026</v>
      </c>
      <c r="EW2" s="3">
        <v>2027</v>
      </c>
      <c r="EX2" s="3">
        <v>2028</v>
      </c>
      <c r="EY2" s="3">
        <v>2029</v>
      </c>
      <c r="EZ2" s="3">
        <v>2030</v>
      </c>
      <c r="FA2" s="3">
        <f>EZ2+1</f>
        <v>2031</v>
      </c>
      <c r="FB2" s="3">
        <f t="shared" ref="FB2:FT2" si="3">FA2+1</f>
        <v>2032</v>
      </c>
      <c r="FC2" s="3">
        <f t="shared" si="3"/>
        <v>2033</v>
      </c>
      <c r="FD2" s="3">
        <f t="shared" si="3"/>
        <v>2034</v>
      </c>
      <c r="FE2" s="3">
        <f t="shared" si="3"/>
        <v>2035</v>
      </c>
      <c r="FF2" s="3">
        <f t="shared" si="3"/>
        <v>2036</v>
      </c>
      <c r="FG2" s="3">
        <f t="shared" si="3"/>
        <v>2037</v>
      </c>
      <c r="FH2" s="3">
        <f t="shared" si="3"/>
        <v>2038</v>
      </c>
      <c r="FI2" s="3">
        <f t="shared" si="3"/>
        <v>2039</v>
      </c>
      <c r="FJ2" s="3">
        <f t="shared" si="3"/>
        <v>2040</v>
      </c>
      <c r="FK2" s="3">
        <f t="shared" si="3"/>
        <v>2041</v>
      </c>
      <c r="FL2" s="3">
        <f t="shared" si="3"/>
        <v>2042</v>
      </c>
      <c r="FM2" s="3">
        <f t="shared" si="3"/>
        <v>2043</v>
      </c>
      <c r="FN2" s="3">
        <f t="shared" si="3"/>
        <v>2044</v>
      </c>
      <c r="FO2" s="3">
        <f t="shared" si="3"/>
        <v>2045</v>
      </c>
      <c r="FP2" s="3">
        <f t="shared" si="3"/>
        <v>2046</v>
      </c>
      <c r="FQ2" s="3">
        <f t="shared" si="3"/>
        <v>2047</v>
      </c>
      <c r="FR2" s="3">
        <f t="shared" si="3"/>
        <v>2048</v>
      </c>
      <c r="FS2" s="3">
        <f t="shared" si="3"/>
        <v>2049</v>
      </c>
      <c r="FT2" s="3">
        <f t="shared" si="3"/>
        <v>2050</v>
      </c>
      <c r="FU2" s="3">
        <v>2010</v>
      </c>
      <c r="FV2" s="3">
        <v>2011</v>
      </c>
      <c r="FW2" s="3">
        <v>2012</v>
      </c>
      <c r="FX2" s="3">
        <v>2013</v>
      </c>
      <c r="FY2" s="3">
        <v>2014</v>
      </c>
      <c r="FZ2" s="3">
        <v>2015</v>
      </c>
      <c r="GA2" s="3">
        <v>2016</v>
      </c>
      <c r="GB2" s="3">
        <v>2017</v>
      </c>
      <c r="GC2" s="3">
        <v>2018</v>
      </c>
      <c r="GD2" s="3">
        <v>2019</v>
      </c>
      <c r="GE2" s="3">
        <v>2020</v>
      </c>
      <c r="GF2" s="3">
        <v>2021</v>
      </c>
      <c r="GG2" s="3">
        <v>2022</v>
      </c>
      <c r="GH2" s="3">
        <v>2023</v>
      </c>
      <c r="GI2" s="3">
        <v>2024</v>
      </c>
      <c r="GJ2" s="3">
        <v>2025</v>
      </c>
      <c r="GK2" s="3">
        <v>2026</v>
      </c>
      <c r="GL2" s="3">
        <v>2027</v>
      </c>
      <c r="GM2" s="3">
        <v>2028</v>
      </c>
      <c r="GN2" s="3">
        <v>2029</v>
      </c>
      <c r="GO2" s="3">
        <v>2030</v>
      </c>
      <c r="GP2" s="3">
        <f>GO2+1</f>
        <v>2031</v>
      </c>
      <c r="GQ2" s="3">
        <f t="shared" ref="GQ2:HI2" si="4">GP2+1</f>
        <v>2032</v>
      </c>
      <c r="GR2" s="3">
        <f t="shared" si="4"/>
        <v>2033</v>
      </c>
      <c r="GS2" s="3">
        <f t="shared" si="4"/>
        <v>2034</v>
      </c>
      <c r="GT2" s="3">
        <f t="shared" si="4"/>
        <v>2035</v>
      </c>
      <c r="GU2" s="3">
        <f t="shared" si="4"/>
        <v>2036</v>
      </c>
      <c r="GV2" s="3">
        <f t="shared" si="4"/>
        <v>2037</v>
      </c>
      <c r="GW2" s="3">
        <f t="shared" si="4"/>
        <v>2038</v>
      </c>
      <c r="GX2" s="3">
        <f t="shared" si="4"/>
        <v>2039</v>
      </c>
      <c r="GY2" s="3">
        <f t="shared" si="4"/>
        <v>2040</v>
      </c>
      <c r="GZ2" s="3">
        <f t="shared" si="4"/>
        <v>2041</v>
      </c>
      <c r="HA2" s="3">
        <f t="shared" si="4"/>
        <v>2042</v>
      </c>
      <c r="HB2" s="3">
        <f t="shared" si="4"/>
        <v>2043</v>
      </c>
      <c r="HC2" s="3">
        <f t="shared" si="4"/>
        <v>2044</v>
      </c>
      <c r="HD2" s="3">
        <f t="shared" si="4"/>
        <v>2045</v>
      </c>
      <c r="HE2" s="3">
        <f t="shared" si="4"/>
        <v>2046</v>
      </c>
      <c r="HF2" s="3">
        <f t="shared" si="4"/>
        <v>2047</v>
      </c>
      <c r="HG2" s="3">
        <f t="shared" si="4"/>
        <v>2048</v>
      </c>
      <c r="HH2" s="3">
        <f t="shared" si="4"/>
        <v>2049</v>
      </c>
      <c r="HI2" s="3">
        <f t="shared" si="4"/>
        <v>2050</v>
      </c>
      <c r="HJ2" s="3">
        <v>2010</v>
      </c>
      <c r="HK2" s="3">
        <v>2011</v>
      </c>
      <c r="HL2" s="3">
        <v>2012</v>
      </c>
      <c r="HM2" s="3">
        <v>2013</v>
      </c>
      <c r="HN2" s="3">
        <v>2014</v>
      </c>
      <c r="HO2" s="3">
        <v>2015</v>
      </c>
      <c r="HP2" s="3">
        <v>2016</v>
      </c>
      <c r="HQ2" s="3">
        <v>2017</v>
      </c>
      <c r="HR2" s="3">
        <v>2018</v>
      </c>
      <c r="HS2" s="3">
        <v>2019</v>
      </c>
      <c r="HT2" s="3">
        <v>2020</v>
      </c>
      <c r="HU2" s="3">
        <v>2021</v>
      </c>
      <c r="HV2" s="3">
        <v>2022</v>
      </c>
      <c r="HW2" s="3">
        <v>2023</v>
      </c>
      <c r="HX2" s="3">
        <v>2024</v>
      </c>
      <c r="HY2" s="3">
        <v>2025</v>
      </c>
      <c r="HZ2" s="3">
        <v>2026</v>
      </c>
      <c r="IA2" s="3">
        <v>2027</v>
      </c>
      <c r="IB2" s="3">
        <v>2028</v>
      </c>
      <c r="IC2" s="3">
        <v>2029</v>
      </c>
      <c r="ID2" s="3">
        <v>2030</v>
      </c>
      <c r="IE2" s="3">
        <f>ID2+1</f>
        <v>2031</v>
      </c>
      <c r="IF2" s="3">
        <f t="shared" ref="IF2:IX2" si="5">IE2+1</f>
        <v>2032</v>
      </c>
      <c r="IG2" s="3">
        <f t="shared" si="5"/>
        <v>2033</v>
      </c>
      <c r="IH2" s="3">
        <f t="shared" si="5"/>
        <v>2034</v>
      </c>
      <c r="II2" s="3">
        <f t="shared" si="5"/>
        <v>2035</v>
      </c>
      <c r="IJ2" s="3">
        <f t="shared" si="5"/>
        <v>2036</v>
      </c>
      <c r="IK2" s="3">
        <f t="shared" si="5"/>
        <v>2037</v>
      </c>
      <c r="IL2" s="3">
        <f t="shared" si="5"/>
        <v>2038</v>
      </c>
      <c r="IM2" s="3">
        <f t="shared" si="5"/>
        <v>2039</v>
      </c>
      <c r="IN2" s="3">
        <f t="shared" si="5"/>
        <v>2040</v>
      </c>
      <c r="IO2" s="3">
        <f t="shared" si="5"/>
        <v>2041</v>
      </c>
      <c r="IP2" s="3">
        <f t="shared" si="5"/>
        <v>2042</v>
      </c>
      <c r="IQ2" s="3">
        <f t="shared" si="5"/>
        <v>2043</v>
      </c>
      <c r="IR2" s="3">
        <f t="shared" si="5"/>
        <v>2044</v>
      </c>
      <c r="IS2" s="3">
        <f t="shared" si="5"/>
        <v>2045</v>
      </c>
      <c r="IT2" s="3">
        <f t="shared" si="5"/>
        <v>2046</v>
      </c>
      <c r="IU2" s="3">
        <f t="shared" si="5"/>
        <v>2047</v>
      </c>
      <c r="IV2" s="3">
        <f t="shared" si="5"/>
        <v>2048</v>
      </c>
      <c r="IW2" s="3">
        <f t="shared" si="5"/>
        <v>2049</v>
      </c>
      <c r="IX2" s="3">
        <f t="shared" si="5"/>
        <v>2050</v>
      </c>
      <c r="IY2" s="3">
        <v>2010</v>
      </c>
      <c r="IZ2" s="3">
        <v>2011</v>
      </c>
      <c r="JA2" s="3">
        <v>2012</v>
      </c>
      <c r="JB2" s="3">
        <v>2013</v>
      </c>
      <c r="JC2" s="3">
        <v>2014</v>
      </c>
      <c r="JD2" s="3">
        <v>2015</v>
      </c>
      <c r="JE2" s="3">
        <v>2016</v>
      </c>
      <c r="JF2" s="3">
        <v>2017</v>
      </c>
      <c r="JG2" s="3">
        <v>2018</v>
      </c>
      <c r="JH2" s="3">
        <v>2019</v>
      </c>
      <c r="JI2" s="3">
        <v>2020</v>
      </c>
      <c r="JJ2" s="3">
        <v>2021</v>
      </c>
      <c r="JK2" s="3">
        <v>2022</v>
      </c>
      <c r="JL2" s="3">
        <v>2023</v>
      </c>
      <c r="JM2" s="3">
        <v>2024</v>
      </c>
      <c r="JN2" s="3">
        <v>2025</v>
      </c>
      <c r="JO2" s="3">
        <v>2026</v>
      </c>
      <c r="JP2" s="3">
        <v>2027</v>
      </c>
      <c r="JQ2" s="3">
        <v>2028</v>
      </c>
      <c r="JR2" s="3">
        <v>2029</v>
      </c>
      <c r="JS2" s="3">
        <v>2030</v>
      </c>
      <c r="JT2" s="3">
        <f>JS2+1</f>
        <v>2031</v>
      </c>
      <c r="JU2" s="3">
        <f t="shared" ref="JU2:KM2" si="6">JT2+1</f>
        <v>2032</v>
      </c>
      <c r="JV2" s="3">
        <f t="shared" si="6"/>
        <v>2033</v>
      </c>
      <c r="JW2" s="3">
        <f t="shared" si="6"/>
        <v>2034</v>
      </c>
      <c r="JX2" s="3">
        <f t="shared" si="6"/>
        <v>2035</v>
      </c>
      <c r="JY2" s="3">
        <f t="shared" si="6"/>
        <v>2036</v>
      </c>
      <c r="JZ2" s="3">
        <f t="shared" si="6"/>
        <v>2037</v>
      </c>
      <c r="KA2" s="3">
        <f t="shared" si="6"/>
        <v>2038</v>
      </c>
      <c r="KB2" s="3">
        <f t="shared" si="6"/>
        <v>2039</v>
      </c>
      <c r="KC2" s="3">
        <f t="shared" si="6"/>
        <v>2040</v>
      </c>
      <c r="KD2" s="3">
        <f t="shared" si="6"/>
        <v>2041</v>
      </c>
      <c r="KE2" s="3">
        <f t="shared" si="6"/>
        <v>2042</v>
      </c>
      <c r="KF2" s="3">
        <f t="shared" si="6"/>
        <v>2043</v>
      </c>
      <c r="KG2" s="3">
        <f t="shared" si="6"/>
        <v>2044</v>
      </c>
      <c r="KH2" s="3">
        <f t="shared" si="6"/>
        <v>2045</v>
      </c>
      <c r="KI2" s="3">
        <f t="shared" si="6"/>
        <v>2046</v>
      </c>
      <c r="KJ2" s="3">
        <f t="shared" si="6"/>
        <v>2047</v>
      </c>
      <c r="KK2" s="3">
        <f t="shared" si="6"/>
        <v>2048</v>
      </c>
      <c r="KL2" s="3">
        <f t="shared" si="6"/>
        <v>2049</v>
      </c>
      <c r="KM2" s="3">
        <f t="shared" si="6"/>
        <v>2050</v>
      </c>
      <c r="KN2" s="3">
        <v>2010</v>
      </c>
      <c r="KO2" s="3">
        <v>2011</v>
      </c>
      <c r="KP2" s="3">
        <v>2012</v>
      </c>
      <c r="KQ2" s="3">
        <v>2013</v>
      </c>
      <c r="KR2" s="3">
        <v>2014</v>
      </c>
      <c r="KS2" s="3">
        <v>2015</v>
      </c>
      <c r="KT2" s="3">
        <v>2016</v>
      </c>
      <c r="KU2" s="3">
        <v>2017</v>
      </c>
      <c r="KV2" s="3">
        <v>2018</v>
      </c>
      <c r="KW2" s="3">
        <v>2019</v>
      </c>
      <c r="KX2" s="3">
        <v>2020</v>
      </c>
      <c r="KY2" s="3">
        <v>2021</v>
      </c>
      <c r="KZ2" s="3">
        <v>2022</v>
      </c>
      <c r="LA2" s="3">
        <v>2023</v>
      </c>
      <c r="LB2" s="3">
        <v>2024</v>
      </c>
      <c r="LC2" s="3">
        <v>2025</v>
      </c>
      <c r="LD2" s="3">
        <v>2026</v>
      </c>
      <c r="LE2" s="3">
        <v>2027</v>
      </c>
      <c r="LF2" s="3">
        <v>2028</v>
      </c>
      <c r="LG2" s="3">
        <v>2029</v>
      </c>
      <c r="LH2" s="3">
        <v>2030</v>
      </c>
      <c r="LI2" s="3">
        <f>LH2+1</f>
        <v>2031</v>
      </c>
      <c r="LJ2" s="3">
        <f t="shared" ref="LJ2:MB2" si="7">LI2+1</f>
        <v>2032</v>
      </c>
      <c r="LK2" s="3">
        <f t="shared" si="7"/>
        <v>2033</v>
      </c>
      <c r="LL2" s="3">
        <f t="shared" si="7"/>
        <v>2034</v>
      </c>
      <c r="LM2" s="3">
        <f t="shared" si="7"/>
        <v>2035</v>
      </c>
      <c r="LN2" s="3">
        <f t="shared" si="7"/>
        <v>2036</v>
      </c>
      <c r="LO2" s="3">
        <f t="shared" si="7"/>
        <v>2037</v>
      </c>
      <c r="LP2" s="3">
        <f t="shared" si="7"/>
        <v>2038</v>
      </c>
      <c r="LQ2" s="3">
        <f t="shared" si="7"/>
        <v>2039</v>
      </c>
      <c r="LR2" s="3">
        <f t="shared" si="7"/>
        <v>2040</v>
      </c>
      <c r="LS2" s="3">
        <f t="shared" si="7"/>
        <v>2041</v>
      </c>
      <c r="LT2" s="3">
        <f t="shared" si="7"/>
        <v>2042</v>
      </c>
      <c r="LU2" s="3">
        <f t="shared" si="7"/>
        <v>2043</v>
      </c>
      <c r="LV2" s="3">
        <f t="shared" si="7"/>
        <v>2044</v>
      </c>
      <c r="LW2" s="3">
        <f t="shared" si="7"/>
        <v>2045</v>
      </c>
      <c r="LX2" s="3">
        <f t="shared" si="7"/>
        <v>2046</v>
      </c>
      <c r="LY2" s="3">
        <f t="shared" si="7"/>
        <v>2047</v>
      </c>
      <c r="LZ2" s="3">
        <f t="shared" si="7"/>
        <v>2048</v>
      </c>
      <c r="MA2" s="3">
        <f t="shared" si="7"/>
        <v>2049</v>
      </c>
      <c r="MB2" s="3">
        <f t="shared" si="7"/>
        <v>2050</v>
      </c>
      <c r="MC2" s="3">
        <v>2010</v>
      </c>
      <c r="MD2" s="3">
        <v>2011</v>
      </c>
      <c r="ME2" s="3">
        <v>2012</v>
      </c>
      <c r="MF2" s="3">
        <v>2013</v>
      </c>
      <c r="MG2" s="3">
        <v>2014</v>
      </c>
      <c r="MH2" s="3">
        <v>2015</v>
      </c>
      <c r="MI2" s="3">
        <v>2016</v>
      </c>
      <c r="MJ2" s="3">
        <v>2017</v>
      </c>
      <c r="MK2" s="3">
        <v>2018</v>
      </c>
      <c r="ML2" s="3">
        <v>2019</v>
      </c>
      <c r="MM2" s="3">
        <v>2020</v>
      </c>
      <c r="MN2" s="3">
        <v>2021</v>
      </c>
      <c r="MO2" s="3">
        <v>2022</v>
      </c>
      <c r="MP2" s="3">
        <v>2023</v>
      </c>
      <c r="MQ2" s="3">
        <v>2024</v>
      </c>
      <c r="MR2" s="3">
        <v>2025</v>
      </c>
      <c r="MS2" s="3">
        <v>2026</v>
      </c>
      <c r="MT2" s="3">
        <v>2027</v>
      </c>
      <c r="MU2" s="3">
        <v>2028</v>
      </c>
      <c r="MV2" s="3">
        <v>2029</v>
      </c>
      <c r="MW2" s="3">
        <v>2030</v>
      </c>
      <c r="MX2" s="3">
        <f>MW2+1</f>
        <v>2031</v>
      </c>
      <c r="MY2" s="3">
        <f t="shared" ref="MY2:NQ2" si="8">MX2+1</f>
        <v>2032</v>
      </c>
      <c r="MZ2" s="3">
        <f t="shared" si="8"/>
        <v>2033</v>
      </c>
      <c r="NA2" s="3">
        <f t="shared" si="8"/>
        <v>2034</v>
      </c>
      <c r="NB2" s="3">
        <f t="shared" si="8"/>
        <v>2035</v>
      </c>
      <c r="NC2" s="3">
        <f t="shared" si="8"/>
        <v>2036</v>
      </c>
      <c r="ND2" s="3">
        <f t="shared" si="8"/>
        <v>2037</v>
      </c>
      <c r="NE2" s="3">
        <f t="shared" si="8"/>
        <v>2038</v>
      </c>
      <c r="NF2" s="3">
        <f t="shared" si="8"/>
        <v>2039</v>
      </c>
      <c r="NG2" s="3">
        <f t="shared" si="8"/>
        <v>2040</v>
      </c>
      <c r="NH2" s="3">
        <f t="shared" si="8"/>
        <v>2041</v>
      </c>
      <c r="NI2" s="3">
        <f t="shared" si="8"/>
        <v>2042</v>
      </c>
      <c r="NJ2" s="3">
        <f t="shared" si="8"/>
        <v>2043</v>
      </c>
      <c r="NK2" s="3">
        <f t="shared" si="8"/>
        <v>2044</v>
      </c>
      <c r="NL2" s="3">
        <f t="shared" si="8"/>
        <v>2045</v>
      </c>
      <c r="NM2" s="3">
        <f t="shared" si="8"/>
        <v>2046</v>
      </c>
      <c r="NN2" s="3">
        <f t="shared" si="8"/>
        <v>2047</v>
      </c>
      <c r="NO2" s="3">
        <f t="shared" si="8"/>
        <v>2048</v>
      </c>
      <c r="NP2" s="3">
        <f t="shared" si="8"/>
        <v>2049</v>
      </c>
      <c r="NQ2" s="3">
        <f t="shared" si="8"/>
        <v>2050</v>
      </c>
      <c r="NR2" s="3">
        <v>2010</v>
      </c>
      <c r="NS2" s="3">
        <v>2011</v>
      </c>
      <c r="NT2" s="3">
        <v>2012</v>
      </c>
      <c r="NU2" s="3">
        <v>2013</v>
      </c>
      <c r="NV2" s="3">
        <v>2014</v>
      </c>
      <c r="NW2" s="3">
        <v>2015</v>
      </c>
      <c r="NX2" s="3">
        <v>2016</v>
      </c>
      <c r="NY2" s="3">
        <v>2017</v>
      </c>
      <c r="NZ2" s="3">
        <v>2018</v>
      </c>
      <c r="OA2" s="3">
        <v>2019</v>
      </c>
      <c r="OB2" s="3">
        <v>2020</v>
      </c>
      <c r="OC2" s="3">
        <v>2021</v>
      </c>
      <c r="OD2" s="3">
        <v>2022</v>
      </c>
      <c r="OE2" s="3">
        <v>2023</v>
      </c>
      <c r="OF2" s="3">
        <v>2024</v>
      </c>
      <c r="OG2" s="3">
        <v>2025</v>
      </c>
      <c r="OH2" s="3">
        <v>2026</v>
      </c>
      <c r="OI2" s="3">
        <v>2027</v>
      </c>
      <c r="OJ2" s="3">
        <v>2028</v>
      </c>
      <c r="OK2" s="3">
        <v>2029</v>
      </c>
      <c r="OL2" s="3">
        <v>2030</v>
      </c>
      <c r="OM2" s="3">
        <f>OL2+1</f>
        <v>2031</v>
      </c>
      <c r="ON2" s="3">
        <f t="shared" ref="ON2:PF2" si="9">OM2+1</f>
        <v>2032</v>
      </c>
      <c r="OO2" s="3">
        <f t="shared" si="9"/>
        <v>2033</v>
      </c>
      <c r="OP2" s="3">
        <f t="shared" si="9"/>
        <v>2034</v>
      </c>
      <c r="OQ2" s="3">
        <f t="shared" si="9"/>
        <v>2035</v>
      </c>
      <c r="OR2" s="3">
        <f t="shared" si="9"/>
        <v>2036</v>
      </c>
      <c r="OS2" s="3">
        <f t="shared" si="9"/>
        <v>2037</v>
      </c>
      <c r="OT2" s="3">
        <f t="shared" si="9"/>
        <v>2038</v>
      </c>
      <c r="OU2" s="3">
        <f t="shared" si="9"/>
        <v>2039</v>
      </c>
      <c r="OV2" s="3">
        <f t="shared" si="9"/>
        <v>2040</v>
      </c>
      <c r="OW2" s="3">
        <f t="shared" si="9"/>
        <v>2041</v>
      </c>
      <c r="OX2" s="3">
        <f t="shared" si="9"/>
        <v>2042</v>
      </c>
      <c r="OY2" s="3">
        <f t="shared" si="9"/>
        <v>2043</v>
      </c>
      <c r="OZ2" s="3">
        <f t="shared" si="9"/>
        <v>2044</v>
      </c>
      <c r="PA2" s="3">
        <f t="shared" si="9"/>
        <v>2045</v>
      </c>
      <c r="PB2" s="3">
        <f t="shared" si="9"/>
        <v>2046</v>
      </c>
      <c r="PC2" s="3">
        <f t="shared" si="9"/>
        <v>2047</v>
      </c>
      <c r="PD2" s="3">
        <f t="shared" si="9"/>
        <v>2048</v>
      </c>
      <c r="PE2" s="3">
        <f t="shared" si="9"/>
        <v>2049</v>
      </c>
      <c r="PF2" s="3">
        <f t="shared" si="9"/>
        <v>2050</v>
      </c>
      <c r="PG2" s="3">
        <v>2010</v>
      </c>
      <c r="PH2" s="3">
        <v>2011</v>
      </c>
      <c r="PI2" s="3">
        <v>2012</v>
      </c>
      <c r="PJ2" s="3">
        <v>2013</v>
      </c>
      <c r="PK2" s="3">
        <v>2014</v>
      </c>
      <c r="PL2" s="3">
        <v>2015</v>
      </c>
      <c r="PM2" s="3">
        <v>2016</v>
      </c>
      <c r="PN2" s="3">
        <v>2017</v>
      </c>
      <c r="PO2" s="3">
        <v>2018</v>
      </c>
      <c r="PP2" s="3">
        <v>2019</v>
      </c>
      <c r="PQ2" s="3">
        <v>2020</v>
      </c>
      <c r="PR2" s="3">
        <v>2021</v>
      </c>
      <c r="PS2" s="3">
        <v>2022</v>
      </c>
      <c r="PT2" s="3">
        <v>2023</v>
      </c>
      <c r="PU2" s="3">
        <v>2024</v>
      </c>
      <c r="PV2" s="3">
        <v>2025</v>
      </c>
      <c r="PW2" s="3">
        <v>2026</v>
      </c>
      <c r="PX2" s="3">
        <v>2027</v>
      </c>
      <c r="PY2" s="3">
        <v>2028</v>
      </c>
      <c r="PZ2" s="3">
        <v>2029</v>
      </c>
      <c r="QA2" s="3">
        <v>2030</v>
      </c>
      <c r="QB2" s="3">
        <f>QA2+1</f>
        <v>2031</v>
      </c>
      <c r="QC2" s="3">
        <f t="shared" ref="QC2:QU2" si="10">QB2+1</f>
        <v>2032</v>
      </c>
      <c r="QD2" s="3">
        <f t="shared" si="10"/>
        <v>2033</v>
      </c>
      <c r="QE2" s="3">
        <f t="shared" si="10"/>
        <v>2034</v>
      </c>
      <c r="QF2" s="3">
        <f t="shared" si="10"/>
        <v>2035</v>
      </c>
      <c r="QG2" s="3">
        <f t="shared" si="10"/>
        <v>2036</v>
      </c>
      <c r="QH2" s="3">
        <f t="shared" si="10"/>
        <v>2037</v>
      </c>
      <c r="QI2" s="3">
        <f t="shared" si="10"/>
        <v>2038</v>
      </c>
      <c r="QJ2" s="3">
        <f t="shared" si="10"/>
        <v>2039</v>
      </c>
      <c r="QK2" s="3">
        <f t="shared" si="10"/>
        <v>2040</v>
      </c>
      <c r="QL2" s="3">
        <f t="shared" si="10"/>
        <v>2041</v>
      </c>
      <c r="QM2" s="3">
        <f t="shared" si="10"/>
        <v>2042</v>
      </c>
      <c r="QN2" s="3">
        <f t="shared" si="10"/>
        <v>2043</v>
      </c>
      <c r="QO2" s="3">
        <f t="shared" si="10"/>
        <v>2044</v>
      </c>
      <c r="QP2" s="3">
        <f t="shared" si="10"/>
        <v>2045</v>
      </c>
      <c r="QQ2" s="3">
        <f t="shared" si="10"/>
        <v>2046</v>
      </c>
      <c r="QR2" s="3">
        <f t="shared" si="10"/>
        <v>2047</v>
      </c>
      <c r="QS2" s="3">
        <f t="shared" si="10"/>
        <v>2048</v>
      </c>
      <c r="QT2" s="3">
        <f t="shared" si="10"/>
        <v>2049</v>
      </c>
      <c r="QU2" s="3">
        <f t="shared" si="10"/>
        <v>2050</v>
      </c>
      <c r="QV2" s="3">
        <v>2010</v>
      </c>
      <c r="QW2" s="3">
        <v>2011</v>
      </c>
      <c r="QX2" s="3">
        <v>2012</v>
      </c>
      <c r="QY2" s="3">
        <v>2013</v>
      </c>
      <c r="QZ2" s="3">
        <v>2014</v>
      </c>
      <c r="RA2" s="3">
        <v>2015</v>
      </c>
      <c r="RB2" s="3">
        <v>2016</v>
      </c>
      <c r="RC2" s="3">
        <v>2017</v>
      </c>
      <c r="RD2" s="3">
        <v>2018</v>
      </c>
      <c r="RE2" s="3">
        <v>2019</v>
      </c>
      <c r="RF2" s="3">
        <v>2020</v>
      </c>
      <c r="RG2" s="3">
        <v>2021</v>
      </c>
      <c r="RH2" s="3">
        <v>2022</v>
      </c>
      <c r="RI2" s="3">
        <v>2023</v>
      </c>
      <c r="RJ2" s="3">
        <v>2024</v>
      </c>
      <c r="RK2" s="3">
        <v>2025</v>
      </c>
      <c r="RL2" s="3">
        <v>2026</v>
      </c>
      <c r="RM2" s="3">
        <v>2027</v>
      </c>
      <c r="RN2" s="3">
        <v>2028</v>
      </c>
      <c r="RO2" s="3">
        <v>2029</v>
      </c>
      <c r="RP2" s="3">
        <v>2030</v>
      </c>
      <c r="RQ2" s="3">
        <f>RP2+1</f>
        <v>2031</v>
      </c>
      <c r="RR2" s="3">
        <f t="shared" ref="RR2:SJ2" si="11">RQ2+1</f>
        <v>2032</v>
      </c>
      <c r="RS2" s="3">
        <f t="shared" si="11"/>
        <v>2033</v>
      </c>
      <c r="RT2" s="3">
        <f t="shared" si="11"/>
        <v>2034</v>
      </c>
      <c r="RU2" s="3">
        <f t="shared" si="11"/>
        <v>2035</v>
      </c>
      <c r="RV2" s="3">
        <f t="shared" si="11"/>
        <v>2036</v>
      </c>
      <c r="RW2" s="3">
        <f t="shared" si="11"/>
        <v>2037</v>
      </c>
      <c r="RX2" s="3">
        <f t="shared" si="11"/>
        <v>2038</v>
      </c>
      <c r="RY2" s="3">
        <f t="shared" si="11"/>
        <v>2039</v>
      </c>
      <c r="RZ2" s="3">
        <f t="shared" si="11"/>
        <v>2040</v>
      </c>
      <c r="SA2" s="3">
        <f t="shared" si="11"/>
        <v>2041</v>
      </c>
      <c r="SB2" s="3">
        <f t="shared" si="11"/>
        <v>2042</v>
      </c>
      <c r="SC2" s="3">
        <f t="shared" si="11"/>
        <v>2043</v>
      </c>
      <c r="SD2" s="3">
        <f t="shared" si="11"/>
        <v>2044</v>
      </c>
      <c r="SE2" s="3">
        <f t="shared" si="11"/>
        <v>2045</v>
      </c>
      <c r="SF2" s="3">
        <f t="shared" si="11"/>
        <v>2046</v>
      </c>
      <c r="SG2" s="3">
        <f t="shared" si="11"/>
        <v>2047</v>
      </c>
      <c r="SH2" s="3">
        <f t="shared" si="11"/>
        <v>2048</v>
      </c>
      <c r="SI2" s="3">
        <f t="shared" si="11"/>
        <v>2049</v>
      </c>
      <c r="SJ2" s="3">
        <f t="shared" si="11"/>
        <v>2050</v>
      </c>
      <c r="SK2" s="3">
        <v>2010</v>
      </c>
      <c r="SL2" s="3">
        <v>2011</v>
      </c>
      <c r="SM2" s="3">
        <v>2012</v>
      </c>
      <c r="SN2" s="3">
        <v>2013</v>
      </c>
      <c r="SO2" s="3">
        <v>2014</v>
      </c>
      <c r="SP2" s="3">
        <v>2015</v>
      </c>
      <c r="SQ2" s="3">
        <v>2016</v>
      </c>
      <c r="SR2" s="3">
        <v>2017</v>
      </c>
      <c r="SS2" s="3">
        <v>2018</v>
      </c>
      <c r="ST2" s="3">
        <v>2019</v>
      </c>
      <c r="SU2" s="3">
        <v>2020</v>
      </c>
      <c r="SV2" s="3">
        <v>2021</v>
      </c>
      <c r="SW2" s="3">
        <v>2022</v>
      </c>
      <c r="SX2" s="3">
        <v>2023</v>
      </c>
      <c r="SY2" s="3">
        <v>2024</v>
      </c>
      <c r="SZ2" s="3">
        <v>2025</v>
      </c>
      <c r="TA2" s="3">
        <v>2026</v>
      </c>
      <c r="TB2" s="3">
        <v>2027</v>
      </c>
      <c r="TC2" s="3">
        <v>2028</v>
      </c>
      <c r="TD2" s="3">
        <v>2029</v>
      </c>
      <c r="TE2" s="3">
        <v>2030</v>
      </c>
      <c r="TF2" s="3">
        <f>TE2+1</f>
        <v>2031</v>
      </c>
      <c r="TG2" s="3">
        <f t="shared" ref="TG2:TY2" si="12">TF2+1</f>
        <v>2032</v>
      </c>
      <c r="TH2" s="3">
        <f t="shared" si="12"/>
        <v>2033</v>
      </c>
      <c r="TI2" s="3">
        <f t="shared" si="12"/>
        <v>2034</v>
      </c>
      <c r="TJ2" s="3">
        <f t="shared" si="12"/>
        <v>2035</v>
      </c>
      <c r="TK2" s="3">
        <f t="shared" si="12"/>
        <v>2036</v>
      </c>
      <c r="TL2" s="3">
        <f t="shared" si="12"/>
        <v>2037</v>
      </c>
      <c r="TM2" s="3">
        <f t="shared" si="12"/>
        <v>2038</v>
      </c>
      <c r="TN2" s="3">
        <f t="shared" si="12"/>
        <v>2039</v>
      </c>
      <c r="TO2" s="3">
        <f t="shared" si="12"/>
        <v>2040</v>
      </c>
      <c r="TP2" s="3">
        <f t="shared" si="12"/>
        <v>2041</v>
      </c>
      <c r="TQ2" s="3">
        <f t="shared" si="12"/>
        <v>2042</v>
      </c>
      <c r="TR2" s="3">
        <f t="shared" si="12"/>
        <v>2043</v>
      </c>
      <c r="TS2" s="3">
        <f t="shared" si="12"/>
        <v>2044</v>
      </c>
      <c r="TT2" s="3">
        <f t="shared" si="12"/>
        <v>2045</v>
      </c>
      <c r="TU2" s="3">
        <f t="shared" si="12"/>
        <v>2046</v>
      </c>
      <c r="TV2" s="3">
        <f t="shared" si="12"/>
        <v>2047</v>
      </c>
      <c r="TW2" s="3">
        <f t="shared" si="12"/>
        <v>2048</v>
      </c>
      <c r="TX2" s="3">
        <f t="shared" si="12"/>
        <v>2049</v>
      </c>
      <c r="TY2" s="3">
        <f t="shared" si="12"/>
        <v>2050</v>
      </c>
      <c r="TZ2" s="3">
        <v>2010</v>
      </c>
      <c r="UA2" s="3">
        <v>2011</v>
      </c>
      <c r="UB2" s="3">
        <v>2012</v>
      </c>
      <c r="UC2" s="3">
        <v>2013</v>
      </c>
      <c r="UD2" s="3">
        <v>2014</v>
      </c>
      <c r="UE2" s="3">
        <v>2015</v>
      </c>
      <c r="UF2" s="3">
        <v>2016</v>
      </c>
      <c r="UG2" s="3">
        <v>2017</v>
      </c>
      <c r="UH2" s="3">
        <v>2018</v>
      </c>
      <c r="UI2" s="3">
        <v>2019</v>
      </c>
      <c r="UJ2" s="3">
        <v>2020</v>
      </c>
      <c r="UK2" s="3">
        <v>2021</v>
      </c>
      <c r="UL2" s="3">
        <v>2022</v>
      </c>
      <c r="UM2" s="3">
        <v>2023</v>
      </c>
      <c r="UN2" s="3">
        <v>2024</v>
      </c>
      <c r="UO2" s="3">
        <v>2025</v>
      </c>
      <c r="UP2" s="3">
        <v>2026</v>
      </c>
      <c r="UQ2" s="3">
        <v>2027</v>
      </c>
      <c r="UR2" s="3">
        <v>2028</v>
      </c>
      <c r="US2" s="3">
        <v>2029</v>
      </c>
      <c r="UT2" s="3">
        <v>2030</v>
      </c>
      <c r="UU2" s="3">
        <f>UT2+1</f>
        <v>2031</v>
      </c>
      <c r="UV2" s="3">
        <f t="shared" ref="UV2:VN2" si="13">UU2+1</f>
        <v>2032</v>
      </c>
      <c r="UW2" s="3">
        <f t="shared" si="13"/>
        <v>2033</v>
      </c>
      <c r="UX2" s="3">
        <f t="shared" si="13"/>
        <v>2034</v>
      </c>
      <c r="UY2" s="3">
        <f t="shared" si="13"/>
        <v>2035</v>
      </c>
      <c r="UZ2" s="3">
        <f t="shared" si="13"/>
        <v>2036</v>
      </c>
      <c r="VA2" s="3">
        <f t="shared" si="13"/>
        <v>2037</v>
      </c>
      <c r="VB2" s="3">
        <f t="shared" si="13"/>
        <v>2038</v>
      </c>
      <c r="VC2" s="3">
        <f t="shared" si="13"/>
        <v>2039</v>
      </c>
      <c r="VD2" s="3">
        <f t="shared" si="13"/>
        <v>2040</v>
      </c>
      <c r="VE2" s="3">
        <f t="shared" si="13"/>
        <v>2041</v>
      </c>
      <c r="VF2" s="3">
        <f t="shared" si="13"/>
        <v>2042</v>
      </c>
      <c r="VG2" s="3">
        <f t="shared" si="13"/>
        <v>2043</v>
      </c>
      <c r="VH2" s="3">
        <f t="shared" si="13"/>
        <v>2044</v>
      </c>
      <c r="VI2" s="3">
        <f t="shared" si="13"/>
        <v>2045</v>
      </c>
      <c r="VJ2" s="3">
        <f t="shared" si="13"/>
        <v>2046</v>
      </c>
      <c r="VK2" s="3">
        <f t="shared" si="13"/>
        <v>2047</v>
      </c>
      <c r="VL2" s="3">
        <f t="shared" si="13"/>
        <v>2048</v>
      </c>
      <c r="VM2" s="3">
        <f t="shared" si="13"/>
        <v>2049</v>
      </c>
      <c r="VN2" s="3">
        <f t="shared" si="13"/>
        <v>2050</v>
      </c>
      <c r="VO2" s="3">
        <v>2010</v>
      </c>
      <c r="VP2" s="3">
        <v>2011</v>
      </c>
      <c r="VQ2" s="3">
        <v>2012</v>
      </c>
      <c r="VR2" s="3">
        <v>2013</v>
      </c>
      <c r="VS2" s="3">
        <v>2014</v>
      </c>
      <c r="VT2" s="3">
        <v>2015</v>
      </c>
      <c r="VU2" s="3">
        <v>2016</v>
      </c>
      <c r="VV2" s="3">
        <v>2017</v>
      </c>
      <c r="VW2" s="3">
        <v>2018</v>
      </c>
      <c r="VX2" s="3">
        <v>2019</v>
      </c>
      <c r="VY2" s="3">
        <v>2020</v>
      </c>
      <c r="VZ2" s="3">
        <v>2021</v>
      </c>
      <c r="WA2" s="3">
        <v>2022</v>
      </c>
      <c r="WB2" s="3">
        <v>2023</v>
      </c>
      <c r="WC2" s="3">
        <v>2024</v>
      </c>
      <c r="WD2" s="3">
        <v>2025</v>
      </c>
      <c r="WE2" s="3">
        <v>2026</v>
      </c>
      <c r="WF2" s="3">
        <v>2027</v>
      </c>
      <c r="WG2" s="3">
        <v>2028</v>
      </c>
      <c r="WH2" s="3">
        <v>2029</v>
      </c>
      <c r="WI2" s="3">
        <v>2030</v>
      </c>
      <c r="WJ2" s="3">
        <f>WI2+1</f>
        <v>2031</v>
      </c>
      <c r="WK2" s="3">
        <f t="shared" ref="WK2:XC2" si="14">WJ2+1</f>
        <v>2032</v>
      </c>
      <c r="WL2" s="3">
        <f t="shared" si="14"/>
        <v>2033</v>
      </c>
      <c r="WM2" s="3">
        <f t="shared" si="14"/>
        <v>2034</v>
      </c>
      <c r="WN2" s="3">
        <f t="shared" si="14"/>
        <v>2035</v>
      </c>
      <c r="WO2" s="3">
        <f t="shared" si="14"/>
        <v>2036</v>
      </c>
      <c r="WP2" s="3">
        <f t="shared" si="14"/>
        <v>2037</v>
      </c>
      <c r="WQ2" s="3">
        <f t="shared" si="14"/>
        <v>2038</v>
      </c>
      <c r="WR2" s="3">
        <f t="shared" si="14"/>
        <v>2039</v>
      </c>
      <c r="WS2" s="3">
        <f t="shared" si="14"/>
        <v>2040</v>
      </c>
      <c r="WT2" s="3">
        <f t="shared" si="14"/>
        <v>2041</v>
      </c>
      <c r="WU2" s="3">
        <f t="shared" si="14"/>
        <v>2042</v>
      </c>
      <c r="WV2" s="3">
        <f t="shared" si="14"/>
        <v>2043</v>
      </c>
      <c r="WW2" s="3">
        <f t="shared" si="14"/>
        <v>2044</v>
      </c>
      <c r="WX2" s="3">
        <f t="shared" si="14"/>
        <v>2045</v>
      </c>
      <c r="WY2" s="3">
        <f t="shared" si="14"/>
        <v>2046</v>
      </c>
      <c r="WZ2" s="3">
        <f t="shared" si="14"/>
        <v>2047</v>
      </c>
      <c r="XA2" s="3">
        <f t="shared" si="14"/>
        <v>2048</v>
      </c>
      <c r="XB2" s="3">
        <f t="shared" si="14"/>
        <v>2049</v>
      </c>
      <c r="XC2" s="3">
        <f t="shared" si="14"/>
        <v>2050</v>
      </c>
    </row>
    <row r="3" spans="1:627" s="50" customFormat="1" ht="13.5" customHeight="1">
      <c r="A3" s="50" t="s">
        <v>27</v>
      </c>
      <c r="B3" s="50" t="s">
        <v>83</v>
      </c>
      <c r="C3" s="50" t="s">
        <v>83</v>
      </c>
      <c r="D3" s="50" t="s">
        <v>84</v>
      </c>
      <c r="E3" s="50" t="s">
        <v>84</v>
      </c>
      <c r="F3" s="50" t="s">
        <v>84</v>
      </c>
      <c r="G3" s="50" t="s">
        <v>84</v>
      </c>
      <c r="H3" s="50" t="s">
        <v>84</v>
      </c>
      <c r="I3" s="50" t="s">
        <v>82</v>
      </c>
      <c r="J3" s="51"/>
      <c r="K3" s="56" t="s">
        <v>28</v>
      </c>
      <c r="BF3" s="11">
        <f>$BV3/($BV$2-$BE$2)</f>
        <v>2.3988440222788662E-2</v>
      </c>
      <c r="BG3" s="11">
        <f>BF3+$BF3</f>
        <v>4.7976880445577325E-2</v>
      </c>
      <c r="BH3" s="11">
        <f t="shared" ref="BH3:BU3" si="15">BG3+$BF3</f>
        <v>7.1965320668365987E-2</v>
      </c>
      <c r="BI3" s="11">
        <f t="shared" si="15"/>
        <v>9.5953760891154649E-2</v>
      </c>
      <c r="BJ3" s="11">
        <f t="shared" si="15"/>
        <v>0.11994220111394331</v>
      </c>
      <c r="BK3" s="11">
        <f t="shared" si="15"/>
        <v>0.14393064133673197</v>
      </c>
      <c r="BL3" s="11">
        <f t="shared" si="15"/>
        <v>0.16791908155952062</v>
      </c>
      <c r="BM3" s="11">
        <f t="shared" si="15"/>
        <v>0.1919075217823093</v>
      </c>
      <c r="BN3" s="11">
        <f t="shared" si="15"/>
        <v>0.21589596200509797</v>
      </c>
      <c r="BO3" s="11">
        <f t="shared" si="15"/>
        <v>0.23988440222788665</v>
      </c>
      <c r="BP3" s="11">
        <f t="shared" si="15"/>
        <v>0.26387284245067533</v>
      </c>
      <c r="BQ3" s="11">
        <f t="shared" si="15"/>
        <v>0.287861282673464</v>
      </c>
      <c r="BR3" s="11">
        <f t="shared" si="15"/>
        <v>0.31184972289625268</v>
      </c>
      <c r="BS3" s="11">
        <f t="shared" si="15"/>
        <v>0.33583816311904136</v>
      </c>
      <c r="BT3" s="11">
        <f t="shared" si="15"/>
        <v>0.35982660334183003</v>
      </c>
      <c r="BU3" s="11">
        <f t="shared" si="15"/>
        <v>0.38381504356461871</v>
      </c>
      <c r="BV3" s="11">
        <f>'[1]V26 by DA'!$F$122</f>
        <v>0.40780348378740727</v>
      </c>
      <c r="BW3" s="11">
        <f>BV3</f>
        <v>0.40780348378740727</v>
      </c>
      <c r="BX3" s="11">
        <f t="shared" ref="BX3:BZ3" si="16">BW3</f>
        <v>0.40780348378740727</v>
      </c>
      <c r="BY3" s="11">
        <f t="shared" si="16"/>
        <v>0.40780348378740727</v>
      </c>
      <c r="BZ3" s="11">
        <f t="shared" si="16"/>
        <v>0.40780348378740727</v>
      </c>
      <c r="CA3" s="11">
        <f>BZ3</f>
        <v>0.40780348378740727</v>
      </c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57"/>
      <c r="FA3" s="58"/>
      <c r="FB3" s="58"/>
      <c r="FC3" s="58"/>
      <c r="FD3" s="58"/>
      <c r="FE3" s="57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</row>
    <row r="4" spans="1:627">
      <c r="A4" s="5" t="s">
        <v>27</v>
      </c>
      <c r="B4" s="5" t="s">
        <v>50</v>
      </c>
      <c r="C4" s="5" t="s">
        <v>35</v>
      </c>
      <c r="D4" s="5" t="s">
        <v>35</v>
      </c>
      <c r="E4" s="5" t="s">
        <v>38</v>
      </c>
      <c r="F4" s="5" t="s">
        <v>38</v>
      </c>
      <c r="G4" s="5" t="s">
        <v>38</v>
      </c>
      <c r="H4" s="5" t="s">
        <v>38</v>
      </c>
      <c r="I4" s="5" t="s">
        <v>56</v>
      </c>
      <c r="K4" s="5" t="s">
        <v>28</v>
      </c>
      <c r="BF4" s="11">
        <f t="shared" ref="BF4:BF22" si="17">$BV4/($BV$2-$BE$2)</f>
        <v>2.9529325015015318E-3</v>
      </c>
      <c r="BG4" s="11">
        <f t="shared" ref="BG4:BU22" si="18">BF4+$BF4</f>
        <v>5.9058650030030637E-3</v>
      </c>
      <c r="BH4" s="11">
        <f t="shared" si="18"/>
        <v>8.8587975045045959E-3</v>
      </c>
      <c r="BI4" s="11">
        <f t="shared" si="18"/>
        <v>1.1811730006006127E-2</v>
      </c>
      <c r="BJ4" s="11">
        <f t="shared" si="18"/>
        <v>1.4764662507507659E-2</v>
      </c>
      <c r="BK4" s="11">
        <f t="shared" si="18"/>
        <v>1.7717595009009192E-2</v>
      </c>
      <c r="BL4" s="11">
        <f t="shared" si="18"/>
        <v>2.0670527510510725E-2</v>
      </c>
      <c r="BM4" s="11">
        <f t="shared" si="18"/>
        <v>2.3623460012012258E-2</v>
      </c>
      <c r="BN4" s="11">
        <f t="shared" si="18"/>
        <v>2.6576392513513791E-2</v>
      </c>
      <c r="BO4" s="11">
        <f t="shared" si="18"/>
        <v>2.9529325015015324E-2</v>
      </c>
      <c r="BP4" s="11">
        <f t="shared" si="18"/>
        <v>3.2482257516516858E-2</v>
      </c>
      <c r="BQ4" s="11">
        <f t="shared" si="18"/>
        <v>3.5435190018018391E-2</v>
      </c>
      <c r="BR4" s="11">
        <f t="shared" si="18"/>
        <v>3.8388122519519924E-2</v>
      </c>
      <c r="BS4" s="11">
        <f t="shared" si="18"/>
        <v>4.1341055021021457E-2</v>
      </c>
      <c r="BT4" s="11">
        <f t="shared" si="18"/>
        <v>4.429398752252299E-2</v>
      </c>
      <c r="BU4" s="11">
        <f t="shared" si="18"/>
        <v>4.7246920024024523E-2</v>
      </c>
      <c r="BV4" s="11">
        <f>'[1]V26 by DA'!$G$89</f>
        <v>5.0199852525526042E-2</v>
      </c>
      <c r="BW4" s="11">
        <f t="shared" ref="BW4:BZ22" si="19">BV4+($CA4-BV4)/($CA$2-BV$2)</f>
        <v>5.3437060742256237E-2</v>
      </c>
      <c r="BX4" s="11">
        <f t="shared" si="19"/>
        <v>5.6674268958986432E-2</v>
      </c>
      <c r="BY4" s="11">
        <f t="shared" si="19"/>
        <v>5.9911477175716626E-2</v>
      </c>
      <c r="BZ4" s="11">
        <f t="shared" si="19"/>
        <v>6.3148685392446821E-2</v>
      </c>
      <c r="CA4" s="11">
        <f>'[1]V26 by DA'!$L$89/1000</f>
        <v>6.6385893609177016E-2</v>
      </c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29"/>
      <c r="FE4" s="29"/>
    </row>
    <row r="5" spans="1:627">
      <c r="A5" s="5" t="s">
        <v>27</v>
      </c>
      <c r="B5" s="5" t="s">
        <v>50</v>
      </c>
      <c r="C5" s="1" t="s">
        <v>36</v>
      </c>
      <c r="D5" s="1" t="s">
        <v>36</v>
      </c>
      <c r="E5" s="5" t="s">
        <v>40</v>
      </c>
      <c r="F5" s="5" t="s">
        <v>40</v>
      </c>
      <c r="G5" s="5" t="s">
        <v>40</v>
      </c>
      <c r="H5" s="5" t="s">
        <v>40</v>
      </c>
      <c r="I5" s="5" t="s">
        <v>62</v>
      </c>
      <c r="K5" s="5" t="s">
        <v>28</v>
      </c>
      <c r="BF5" s="11">
        <f t="shared" si="17"/>
        <v>5.2870285177618423E-4</v>
      </c>
      <c r="BG5" s="11">
        <f t="shared" si="18"/>
        <v>1.0574057035523685E-3</v>
      </c>
      <c r="BH5" s="11">
        <f t="shared" si="18"/>
        <v>1.5861085553285528E-3</v>
      </c>
      <c r="BI5" s="11">
        <f t="shared" si="18"/>
        <v>2.1148114071047369E-3</v>
      </c>
      <c r="BJ5" s="11">
        <f t="shared" si="18"/>
        <v>2.6435142588809211E-3</v>
      </c>
      <c r="BK5" s="11">
        <f t="shared" si="18"/>
        <v>3.1722171106571052E-3</v>
      </c>
      <c r="BL5" s="11">
        <f t="shared" si="18"/>
        <v>3.7009199624332893E-3</v>
      </c>
      <c r="BM5" s="11">
        <f t="shared" si="18"/>
        <v>4.2296228142094739E-3</v>
      </c>
      <c r="BN5" s="11">
        <f t="shared" si="18"/>
        <v>4.758325665985658E-3</v>
      </c>
      <c r="BO5" s="11">
        <f t="shared" si="18"/>
        <v>5.2870285177618421E-3</v>
      </c>
      <c r="BP5" s="11">
        <f t="shared" si="18"/>
        <v>5.8157313695380262E-3</v>
      </c>
      <c r="BQ5" s="11">
        <f t="shared" si="18"/>
        <v>6.3444342213142104E-3</v>
      </c>
      <c r="BR5" s="11">
        <f t="shared" si="18"/>
        <v>6.8731370730903945E-3</v>
      </c>
      <c r="BS5" s="11">
        <f t="shared" si="18"/>
        <v>7.4018399248665786E-3</v>
      </c>
      <c r="BT5" s="11">
        <f t="shared" si="18"/>
        <v>7.9305427766427627E-3</v>
      </c>
      <c r="BU5" s="11">
        <f t="shared" si="18"/>
        <v>8.4592456284189477E-3</v>
      </c>
      <c r="BV5" s="11">
        <f>'[1]V26 by DA'!$G$88</f>
        <v>8.9879484801951327E-3</v>
      </c>
      <c r="BW5" s="11">
        <f t="shared" si="19"/>
        <v>9.5939951640598015E-3</v>
      </c>
      <c r="BX5" s="11">
        <f t="shared" si="19"/>
        <v>1.020004184792447E-2</v>
      </c>
      <c r="BY5" s="11">
        <f t="shared" si="19"/>
        <v>1.0806088531789137E-2</v>
      </c>
      <c r="BZ5" s="11">
        <f t="shared" si="19"/>
        <v>1.1412135215653804E-2</v>
      </c>
      <c r="CA5" s="11">
        <f>'[1]V26 by DA'!$L$88/1000</f>
        <v>1.2018181899518473E-2</v>
      </c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29"/>
      <c r="FE5" s="29"/>
    </row>
    <row r="6" spans="1:627">
      <c r="A6" s="5" t="s">
        <v>27</v>
      </c>
      <c r="B6" s="5" t="s">
        <v>50</v>
      </c>
      <c r="C6" s="1" t="s">
        <v>36</v>
      </c>
      <c r="D6" s="1" t="s">
        <v>36</v>
      </c>
      <c r="E6" s="5" t="s">
        <v>39</v>
      </c>
      <c r="F6" s="5" t="s">
        <v>39</v>
      </c>
      <c r="G6" s="5" t="s">
        <v>39</v>
      </c>
      <c r="H6" s="5" t="s">
        <v>39</v>
      </c>
      <c r="I6" s="5" t="s">
        <v>63</v>
      </c>
      <c r="K6" s="5" t="s">
        <v>28</v>
      </c>
      <c r="BF6" s="11">
        <f t="shared" si="17"/>
        <v>1.4224368650769996E-4</v>
      </c>
      <c r="BG6" s="11">
        <f t="shared" si="18"/>
        <v>2.8448737301539992E-4</v>
      </c>
      <c r="BH6" s="11">
        <f t="shared" si="18"/>
        <v>4.2673105952309985E-4</v>
      </c>
      <c r="BI6" s="11">
        <f t="shared" si="18"/>
        <v>5.6897474603079983E-4</v>
      </c>
      <c r="BJ6" s="11">
        <f t="shared" si="18"/>
        <v>7.1121843253849982E-4</v>
      </c>
      <c r="BK6" s="11">
        <f t="shared" si="18"/>
        <v>8.534621190461998E-4</v>
      </c>
      <c r="BL6" s="11">
        <f t="shared" si="18"/>
        <v>9.9570580555389978E-4</v>
      </c>
      <c r="BM6" s="11">
        <f t="shared" si="18"/>
        <v>1.1379494920615997E-3</v>
      </c>
      <c r="BN6" s="11">
        <f t="shared" si="18"/>
        <v>1.2801931785692995E-3</v>
      </c>
      <c r="BO6" s="11">
        <f t="shared" si="18"/>
        <v>1.4224368650769994E-3</v>
      </c>
      <c r="BP6" s="11">
        <f t="shared" si="18"/>
        <v>1.5646805515846993E-3</v>
      </c>
      <c r="BQ6" s="11">
        <f t="shared" si="18"/>
        <v>1.7069242380923992E-3</v>
      </c>
      <c r="BR6" s="11">
        <f t="shared" si="18"/>
        <v>1.849167924600099E-3</v>
      </c>
      <c r="BS6" s="11">
        <f t="shared" si="18"/>
        <v>1.9914116111077991E-3</v>
      </c>
      <c r="BT6" s="11">
        <f t="shared" si="18"/>
        <v>2.133655297615499E-3</v>
      </c>
      <c r="BU6" s="11">
        <f t="shared" si="18"/>
        <v>2.2758989841231989E-3</v>
      </c>
      <c r="BV6" s="11">
        <f>'[1]V26 by DA'!$G$91</f>
        <v>2.4181426706308992E-3</v>
      </c>
      <c r="BW6" s="11">
        <f t="shared" si="19"/>
        <v>2.5615037470424098E-3</v>
      </c>
      <c r="BX6" s="11">
        <f t="shared" si="19"/>
        <v>2.7048648234539205E-3</v>
      </c>
      <c r="BY6" s="11">
        <f t="shared" si="19"/>
        <v>2.8482258998654311E-3</v>
      </c>
      <c r="BZ6" s="11">
        <f t="shared" si="19"/>
        <v>2.9915869762769413E-3</v>
      </c>
      <c r="CA6" s="11">
        <f>'[1]V26 by DA'!$L$91/1000</f>
        <v>3.1349480526884519E-3</v>
      </c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29"/>
      <c r="FE6" s="29"/>
    </row>
    <row r="7" spans="1:627">
      <c r="A7" s="5" t="s">
        <v>27</v>
      </c>
      <c r="B7" s="5" t="s">
        <v>50</v>
      </c>
      <c r="C7" s="1" t="s">
        <v>36</v>
      </c>
      <c r="D7" s="1" t="s">
        <v>36</v>
      </c>
      <c r="E7" s="5" t="s">
        <v>41</v>
      </c>
      <c r="F7" s="5" t="s">
        <v>41</v>
      </c>
      <c r="G7" s="5" t="s">
        <v>41</v>
      </c>
      <c r="H7" s="5" t="s">
        <v>41</v>
      </c>
      <c r="I7" s="5" t="s">
        <v>64</v>
      </c>
      <c r="K7" s="5" t="s">
        <v>28</v>
      </c>
      <c r="BF7" s="11">
        <f t="shared" si="17"/>
        <v>1.9310544254076971E-3</v>
      </c>
      <c r="BG7" s="11">
        <f t="shared" si="18"/>
        <v>3.8621088508153942E-3</v>
      </c>
      <c r="BH7" s="11">
        <f t="shared" si="18"/>
        <v>5.7931632762230918E-3</v>
      </c>
      <c r="BI7" s="11">
        <f t="shared" si="18"/>
        <v>7.7242177016307884E-3</v>
      </c>
      <c r="BJ7" s="11">
        <f t="shared" si="18"/>
        <v>9.6552721270384851E-3</v>
      </c>
      <c r="BK7" s="11">
        <f t="shared" si="18"/>
        <v>1.1586326552446182E-2</v>
      </c>
      <c r="BL7" s="11">
        <f t="shared" si="18"/>
        <v>1.3517380977853878E-2</v>
      </c>
      <c r="BM7" s="11">
        <f t="shared" si="18"/>
        <v>1.5448435403261575E-2</v>
      </c>
      <c r="BN7" s="11">
        <f t="shared" si="18"/>
        <v>1.7379489828669274E-2</v>
      </c>
      <c r="BO7" s="11">
        <f t="shared" si="18"/>
        <v>1.931054425407697E-2</v>
      </c>
      <c r="BP7" s="11">
        <f t="shared" si="18"/>
        <v>2.1241598679484667E-2</v>
      </c>
      <c r="BQ7" s="11">
        <f t="shared" si="18"/>
        <v>2.3172653104892364E-2</v>
      </c>
      <c r="BR7" s="11">
        <f t="shared" si="18"/>
        <v>2.510370753030006E-2</v>
      </c>
      <c r="BS7" s="11">
        <f t="shared" si="18"/>
        <v>2.7034761955707757E-2</v>
      </c>
      <c r="BT7" s="11">
        <f t="shared" si="18"/>
        <v>2.8965816381115454E-2</v>
      </c>
      <c r="BU7" s="11">
        <f t="shared" si="18"/>
        <v>3.089687080652315E-2</v>
      </c>
      <c r="BV7" s="11">
        <f>'[1]V26 by DA'!$G$95</f>
        <v>3.282792523193085E-2</v>
      </c>
      <c r="BW7" s="11">
        <f t="shared" si="19"/>
        <v>3.4482888523594948E-2</v>
      </c>
      <c r="BX7" s="11">
        <f t="shared" si="19"/>
        <v>3.6137851815259046E-2</v>
      </c>
      <c r="BY7" s="11">
        <f t="shared" si="19"/>
        <v>3.7792815106923144E-2</v>
      </c>
      <c r="BZ7" s="11">
        <f t="shared" si="19"/>
        <v>3.9447778398587235E-2</v>
      </c>
      <c r="CA7" s="11">
        <f>'[1]V26 by DA'!$L$95/1000</f>
        <v>4.1102741690251333E-2</v>
      </c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29"/>
      <c r="FE7" s="29"/>
    </row>
    <row r="8" spans="1:627">
      <c r="A8" s="5" t="s">
        <v>27</v>
      </c>
      <c r="B8" s="5" t="s">
        <v>50</v>
      </c>
      <c r="C8" s="1" t="s">
        <v>36</v>
      </c>
      <c r="D8" s="1" t="s">
        <v>36</v>
      </c>
      <c r="E8" s="5" t="s">
        <v>73</v>
      </c>
      <c r="F8" s="5" t="s">
        <v>73</v>
      </c>
      <c r="G8" s="5" t="s">
        <v>73</v>
      </c>
      <c r="H8" s="5" t="s">
        <v>73</v>
      </c>
      <c r="I8" s="48" t="s">
        <v>74</v>
      </c>
      <c r="K8" s="5" t="s">
        <v>28</v>
      </c>
      <c r="BF8" s="11">
        <f t="shared" si="17"/>
        <v>1.970603118998427E-3</v>
      </c>
      <c r="BG8" s="11">
        <f t="shared" si="18"/>
        <v>3.941206237996854E-3</v>
      </c>
      <c r="BH8" s="11">
        <f t="shared" si="18"/>
        <v>5.9118093569952811E-3</v>
      </c>
      <c r="BI8" s="11">
        <f t="shared" si="18"/>
        <v>7.8824124759937081E-3</v>
      </c>
      <c r="BJ8" s="11">
        <f t="shared" si="18"/>
        <v>9.8530155949921351E-3</v>
      </c>
      <c r="BK8" s="11">
        <f t="shared" si="18"/>
        <v>1.1823618713990562E-2</v>
      </c>
      <c r="BL8" s="11">
        <f t="shared" si="18"/>
        <v>1.3794221832988989E-2</v>
      </c>
      <c r="BM8" s="11">
        <f t="shared" si="18"/>
        <v>1.5764824951987416E-2</v>
      </c>
      <c r="BN8" s="11">
        <f t="shared" si="18"/>
        <v>1.7735428070985843E-2</v>
      </c>
      <c r="BO8" s="11">
        <f t="shared" si="18"/>
        <v>1.970603118998427E-2</v>
      </c>
      <c r="BP8" s="11">
        <f t="shared" si="18"/>
        <v>2.1676634308982697E-2</v>
      </c>
      <c r="BQ8" s="11">
        <f t="shared" si="18"/>
        <v>2.3647237427981124E-2</v>
      </c>
      <c r="BR8" s="11">
        <f t="shared" si="18"/>
        <v>2.5617840546979551E-2</v>
      </c>
      <c r="BS8" s="11">
        <f t="shared" si="18"/>
        <v>2.7588443665977978E-2</v>
      </c>
      <c r="BT8" s="11">
        <f t="shared" si="18"/>
        <v>2.9559046784976405E-2</v>
      </c>
      <c r="BU8" s="11">
        <f t="shared" si="18"/>
        <v>3.1529649903974832E-2</v>
      </c>
      <c r="BV8" s="11">
        <f>'[1]V26 by DA'!$G$106</f>
        <v>3.3500253022973263E-2</v>
      </c>
      <c r="BW8" s="11">
        <f t="shared" si="19"/>
        <v>3.4586268043831948E-2</v>
      </c>
      <c r="BX8" s="11">
        <f t="shared" si="19"/>
        <v>3.5672283064690641E-2</v>
      </c>
      <c r="BY8" s="11">
        <f t="shared" si="19"/>
        <v>3.6758298085549326E-2</v>
      </c>
      <c r="BZ8" s="11">
        <f t="shared" si="19"/>
        <v>3.7844313106408012E-2</v>
      </c>
      <c r="CA8" s="11">
        <f>'[1]V26 by DA'!$L$106/1000</f>
        <v>3.8930328127266704E-2</v>
      </c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29"/>
      <c r="FE8" s="29"/>
    </row>
    <row r="9" spans="1:627">
      <c r="A9" s="5" t="s">
        <v>27</v>
      </c>
      <c r="B9" s="5" t="s">
        <v>50</v>
      </c>
      <c r="C9" s="1" t="s">
        <v>36</v>
      </c>
      <c r="D9" s="1" t="s">
        <v>36</v>
      </c>
      <c r="E9" s="1" t="s">
        <v>42</v>
      </c>
      <c r="F9" s="1" t="s">
        <v>42</v>
      </c>
      <c r="G9" s="1" t="s">
        <v>42</v>
      </c>
      <c r="H9" s="1" t="s">
        <v>42</v>
      </c>
      <c r="I9" s="5" t="s">
        <v>65</v>
      </c>
      <c r="K9" s="5" t="s">
        <v>28</v>
      </c>
      <c r="BF9" s="11">
        <f t="shared" si="17"/>
        <v>3.1616369772663423E-3</v>
      </c>
      <c r="BG9" s="11">
        <f t="shared" si="18"/>
        <v>6.3232739545326846E-3</v>
      </c>
      <c r="BH9" s="11">
        <f t="shared" si="18"/>
        <v>9.484910931799026E-3</v>
      </c>
      <c r="BI9" s="11">
        <f t="shared" si="18"/>
        <v>1.2646547909065369E-2</v>
      </c>
      <c r="BJ9" s="11">
        <f t="shared" si="18"/>
        <v>1.5808184886331712E-2</v>
      </c>
      <c r="BK9" s="11">
        <f t="shared" si="18"/>
        <v>1.8969821863598055E-2</v>
      </c>
      <c r="BL9" s="11">
        <f t="shared" si="18"/>
        <v>2.2131458840864399E-2</v>
      </c>
      <c r="BM9" s="11">
        <f t="shared" si="18"/>
        <v>2.5293095818130742E-2</v>
      </c>
      <c r="BN9" s="11">
        <f t="shared" si="18"/>
        <v>2.8454732795397085E-2</v>
      </c>
      <c r="BO9" s="11">
        <f t="shared" si="18"/>
        <v>3.1616369772663425E-2</v>
      </c>
      <c r="BP9" s="11">
        <f t="shared" si="18"/>
        <v>3.4778006749929764E-2</v>
      </c>
      <c r="BQ9" s="11">
        <f t="shared" si="18"/>
        <v>3.7939643727196104E-2</v>
      </c>
      <c r="BR9" s="11">
        <f t="shared" si="18"/>
        <v>4.1101280704462444E-2</v>
      </c>
      <c r="BS9" s="11">
        <f t="shared" si="18"/>
        <v>4.4262917681728783E-2</v>
      </c>
      <c r="BT9" s="11">
        <f t="shared" si="18"/>
        <v>4.7424554658995123E-2</v>
      </c>
      <c r="BU9" s="11">
        <f t="shared" si="18"/>
        <v>5.0586191636261463E-2</v>
      </c>
      <c r="BV9" s="11">
        <f>'[1]V26 by DA'!$G$98</f>
        <v>5.3747828613527816E-2</v>
      </c>
      <c r="BW9" s="11">
        <f t="shared" si="19"/>
        <v>5.7335036922650552E-2</v>
      </c>
      <c r="BX9" s="11">
        <f t="shared" si="19"/>
        <v>6.0922245231773288E-2</v>
      </c>
      <c r="BY9" s="11">
        <f t="shared" si="19"/>
        <v>6.4509453540896017E-2</v>
      </c>
      <c r="BZ9" s="11">
        <f t="shared" si="19"/>
        <v>6.8096661850018753E-2</v>
      </c>
      <c r="CA9" s="11">
        <f>'[1]V26 by DA'!$L$98/1000</f>
        <v>7.1683870159141488E-2</v>
      </c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53"/>
      <c r="FE9" s="29"/>
    </row>
    <row r="10" spans="1:627">
      <c r="A10" s="5" t="s">
        <v>27</v>
      </c>
      <c r="B10" s="5" t="s">
        <v>50</v>
      </c>
      <c r="C10" s="1" t="s">
        <v>36</v>
      </c>
      <c r="D10" s="1" t="s">
        <v>36</v>
      </c>
      <c r="E10" s="5" t="s">
        <v>49</v>
      </c>
      <c r="F10" s="1" t="s">
        <v>75</v>
      </c>
      <c r="G10" s="1" t="s">
        <v>75</v>
      </c>
      <c r="H10" s="1" t="s">
        <v>75</v>
      </c>
      <c r="I10" s="48" t="s">
        <v>76</v>
      </c>
      <c r="K10" s="5" t="s">
        <v>28</v>
      </c>
      <c r="BF10" s="11">
        <f t="shared" si="17"/>
        <v>1.101037012628784E-2</v>
      </c>
      <c r="BG10" s="11">
        <f t="shared" si="18"/>
        <v>2.202074025257568E-2</v>
      </c>
      <c r="BH10" s="11">
        <f t="shared" si="18"/>
        <v>3.3031110378863519E-2</v>
      </c>
      <c r="BI10" s="11">
        <f t="shared" si="18"/>
        <v>4.4041480505151359E-2</v>
      </c>
      <c r="BJ10" s="11">
        <f t="shared" si="18"/>
        <v>5.5051850631439199E-2</v>
      </c>
      <c r="BK10" s="11">
        <f t="shared" si="18"/>
        <v>6.6062220757727039E-2</v>
      </c>
      <c r="BL10" s="11">
        <f t="shared" si="18"/>
        <v>7.7072590884014885E-2</v>
      </c>
      <c r="BM10" s="11">
        <f t="shared" si="18"/>
        <v>8.8082961010302718E-2</v>
      </c>
      <c r="BN10" s="11">
        <f t="shared" si="18"/>
        <v>9.9093331136590551E-2</v>
      </c>
      <c r="BO10" s="11">
        <f t="shared" si="18"/>
        <v>0.11010370126287838</v>
      </c>
      <c r="BP10" s="11">
        <f t="shared" si="18"/>
        <v>0.12111407138916622</v>
      </c>
      <c r="BQ10" s="11">
        <f t="shared" si="18"/>
        <v>0.13212444151545405</v>
      </c>
      <c r="BR10" s="11">
        <f t="shared" si="18"/>
        <v>0.14313481164174188</v>
      </c>
      <c r="BS10" s="11">
        <f t="shared" si="18"/>
        <v>0.15414518176802972</v>
      </c>
      <c r="BT10" s="11">
        <f t="shared" si="18"/>
        <v>0.16515555189431755</v>
      </c>
      <c r="BU10" s="11">
        <f t="shared" si="18"/>
        <v>0.17616592202060538</v>
      </c>
      <c r="BV10" s="11">
        <f>'[1]V26 by DA'!$F$118</f>
        <v>0.18717629214689327</v>
      </c>
      <c r="BW10" s="11">
        <f t="shared" si="19"/>
        <v>0.1871584117195757</v>
      </c>
      <c r="BX10" s="11">
        <f t="shared" si="19"/>
        <v>0.18714053129225813</v>
      </c>
      <c r="BY10" s="11">
        <f t="shared" si="19"/>
        <v>0.18712265086494057</v>
      </c>
      <c r="BZ10" s="11">
        <f t="shared" si="19"/>
        <v>0.18710477043762302</v>
      </c>
      <c r="CA10" s="11">
        <f>'[1]V26 by DA'!$M$118</f>
        <v>0.18708689001030546</v>
      </c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29"/>
      <c r="FE10" s="29"/>
    </row>
    <row r="11" spans="1:627">
      <c r="A11" s="5" t="s">
        <v>27</v>
      </c>
      <c r="B11" s="5" t="s">
        <v>50</v>
      </c>
      <c r="C11" s="1" t="s">
        <v>36</v>
      </c>
      <c r="D11" s="1" t="s">
        <v>36</v>
      </c>
      <c r="E11" s="5" t="s">
        <v>77</v>
      </c>
      <c r="F11" s="5" t="s">
        <v>77</v>
      </c>
      <c r="G11" s="5" t="s">
        <v>77</v>
      </c>
      <c r="H11" s="5" t="s">
        <v>77</v>
      </c>
      <c r="I11" s="48" t="s">
        <v>76</v>
      </c>
      <c r="K11" s="5" t="s">
        <v>28</v>
      </c>
      <c r="BF11" s="11">
        <f t="shared" si="17"/>
        <v>6.5697638965465863E-3</v>
      </c>
      <c r="BG11" s="11">
        <f t="shared" si="18"/>
        <v>1.3139527793093173E-2</v>
      </c>
      <c r="BH11" s="11">
        <f t="shared" si="18"/>
        <v>1.9709291689639759E-2</v>
      </c>
      <c r="BI11" s="11">
        <f t="shared" si="18"/>
        <v>2.6279055586186345E-2</v>
      </c>
      <c r="BJ11" s="11">
        <f t="shared" si="18"/>
        <v>3.2848819482732931E-2</v>
      </c>
      <c r="BK11" s="11">
        <f t="shared" si="18"/>
        <v>3.9418583379279518E-2</v>
      </c>
      <c r="BL11" s="11">
        <f t="shared" si="18"/>
        <v>4.5988347275826104E-2</v>
      </c>
      <c r="BM11" s="11">
        <f t="shared" si="18"/>
        <v>5.255811117237269E-2</v>
      </c>
      <c r="BN11" s="11">
        <f t="shared" si="18"/>
        <v>5.9127875068919276E-2</v>
      </c>
      <c r="BO11" s="11">
        <f t="shared" si="18"/>
        <v>6.5697638965465863E-2</v>
      </c>
      <c r="BP11" s="11">
        <f t="shared" si="18"/>
        <v>7.2267402862012442E-2</v>
      </c>
      <c r="BQ11" s="11">
        <f t="shared" si="18"/>
        <v>7.8837166758559035E-2</v>
      </c>
      <c r="BR11" s="11">
        <f t="shared" si="18"/>
        <v>8.5406930655105628E-2</v>
      </c>
      <c r="BS11" s="11">
        <f t="shared" si="18"/>
        <v>9.1976694551652222E-2</v>
      </c>
      <c r="BT11" s="11">
        <f t="shared" si="18"/>
        <v>9.8546458448198815E-2</v>
      </c>
      <c r="BU11" s="11">
        <f t="shared" si="18"/>
        <v>0.10511622234474541</v>
      </c>
      <c r="BV11" s="11">
        <f>'[1]V26 by DA'!$F$119</f>
        <v>0.11168598624129196</v>
      </c>
      <c r="BW11" s="11">
        <f t="shared" si="19"/>
        <v>0.1116753171916144</v>
      </c>
      <c r="BX11" s="11">
        <f t="shared" si="19"/>
        <v>0.11166464814193683</v>
      </c>
      <c r="BY11" s="11">
        <f t="shared" si="19"/>
        <v>0.11165397909225927</v>
      </c>
      <c r="BZ11" s="11">
        <f t="shared" si="19"/>
        <v>0.11164331004258171</v>
      </c>
      <c r="CA11" s="11">
        <f>'[1]V26 by DA'!$M$119</f>
        <v>0.11163264099290414</v>
      </c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29"/>
      <c r="FE11" s="29"/>
    </row>
    <row r="12" spans="1:627">
      <c r="A12" s="5" t="s">
        <v>27</v>
      </c>
      <c r="B12" s="5" t="s">
        <v>51</v>
      </c>
      <c r="C12" s="1" t="s">
        <v>31</v>
      </c>
      <c r="D12" s="1" t="s">
        <v>31</v>
      </c>
      <c r="E12" s="5" t="s">
        <v>43</v>
      </c>
      <c r="F12" s="5" t="s">
        <v>43</v>
      </c>
      <c r="G12" s="5" t="s">
        <v>43</v>
      </c>
      <c r="H12" s="5" t="s">
        <v>43</v>
      </c>
      <c r="I12" s="48" t="s">
        <v>85</v>
      </c>
      <c r="K12" s="5" t="s">
        <v>28</v>
      </c>
      <c r="BF12" s="11">
        <f t="shared" si="17"/>
        <v>1.7215329776060287E-3</v>
      </c>
      <c r="BG12" s="11">
        <f t="shared" si="18"/>
        <v>3.4430659552120574E-3</v>
      </c>
      <c r="BH12" s="11">
        <f t="shared" si="18"/>
        <v>5.1645989328180861E-3</v>
      </c>
      <c r="BI12" s="11">
        <f t="shared" si="18"/>
        <v>6.8861319104241148E-3</v>
      </c>
      <c r="BJ12" s="11">
        <f t="shared" si="18"/>
        <v>8.6076648880301435E-3</v>
      </c>
      <c r="BK12" s="11">
        <f t="shared" si="18"/>
        <v>1.0329197865636172E-2</v>
      </c>
      <c r="BL12" s="11">
        <f t="shared" si="18"/>
        <v>1.2050730843242201E-2</v>
      </c>
      <c r="BM12" s="11">
        <f t="shared" si="18"/>
        <v>1.377226382084823E-2</v>
      </c>
      <c r="BN12" s="11">
        <f t="shared" si="18"/>
        <v>1.5493796798454258E-2</v>
      </c>
      <c r="BO12" s="11">
        <f t="shared" si="18"/>
        <v>1.7215329776060287E-2</v>
      </c>
      <c r="BP12" s="11">
        <f t="shared" si="18"/>
        <v>1.8936862753666316E-2</v>
      </c>
      <c r="BQ12" s="11">
        <f t="shared" si="18"/>
        <v>2.0658395731272344E-2</v>
      </c>
      <c r="BR12" s="11">
        <f t="shared" si="18"/>
        <v>2.2379928708878373E-2</v>
      </c>
      <c r="BS12" s="11">
        <f t="shared" si="18"/>
        <v>2.4101461686484402E-2</v>
      </c>
      <c r="BT12" s="11">
        <f t="shared" si="18"/>
        <v>2.582299466409043E-2</v>
      </c>
      <c r="BU12" s="11">
        <f t="shared" si="18"/>
        <v>2.7544527641696459E-2</v>
      </c>
      <c r="BV12" s="11">
        <f>'[1]V26 by DA'!$G$92</f>
        <v>2.9266060619302488E-2</v>
      </c>
      <c r="BW12" s="11">
        <f t="shared" si="19"/>
        <v>3.1321440648967365E-2</v>
      </c>
      <c r="BX12" s="11">
        <f t="shared" si="19"/>
        <v>3.3376820678632249E-2</v>
      </c>
      <c r="BY12" s="11">
        <f t="shared" si="19"/>
        <v>3.5432200708297126E-2</v>
      </c>
      <c r="BZ12" s="11">
        <f t="shared" si="19"/>
        <v>3.7487580737962004E-2</v>
      </c>
      <c r="CA12" s="11">
        <f>'[1]V26 by DA'!$L$92/1000</f>
        <v>3.9542960767626888E-2</v>
      </c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29"/>
      <c r="FE12" s="29"/>
    </row>
    <row r="13" spans="1:627">
      <c r="A13" s="5" t="s">
        <v>27</v>
      </c>
      <c r="B13" s="5" t="s">
        <v>51</v>
      </c>
      <c r="C13" s="1" t="s">
        <v>30</v>
      </c>
      <c r="D13" s="1" t="s">
        <v>30</v>
      </c>
      <c r="E13" s="5" t="s">
        <v>54</v>
      </c>
      <c r="F13" s="5" t="s">
        <v>54</v>
      </c>
      <c r="G13" s="5" t="s">
        <v>54</v>
      </c>
      <c r="H13" s="5" t="s">
        <v>54</v>
      </c>
      <c r="I13" s="5" t="s">
        <v>57</v>
      </c>
      <c r="K13" s="5" t="s">
        <v>28</v>
      </c>
      <c r="BF13" s="11">
        <f t="shared" si="17"/>
        <v>9.6680480456491939E-4</v>
      </c>
      <c r="BG13" s="11">
        <f t="shared" si="18"/>
        <v>1.9336096091298388E-3</v>
      </c>
      <c r="BH13" s="11">
        <f t="shared" si="18"/>
        <v>2.9004144136947582E-3</v>
      </c>
      <c r="BI13" s="11">
        <f t="shared" si="18"/>
        <v>3.8672192182596776E-3</v>
      </c>
      <c r="BJ13" s="11">
        <f t="shared" si="18"/>
        <v>4.8340240228245974E-3</v>
      </c>
      <c r="BK13" s="11">
        <f t="shared" si="18"/>
        <v>5.8008288273895172E-3</v>
      </c>
      <c r="BL13" s="11">
        <f t="shared" si="18"/>
        <v>6.767633631954437E-3</v>
      </c>
      <c r="BM13" s="11">
        <f t="shared" si="18"/>
        <v>7.7344384365193568E-3</v>
      </c>
      <c r="BN13" s="11">
        <f t="shared" si="18"/>
        <v>8.7012432410842767E-3</v>
      </c>
      <c r="BO13" s="11">
        <f t="shared" si="18"/>
        <v>9.6680480456491965E-3</v>
      </c>
      <c r="BP13" s="11">
        <f t="shared" si="18"/>
        <v>1.0634852850214116E-2</v>
      </c>
      <c r="BQ13" s="11">
        <f t="shared" si="18"/>
        <v>1.1601657654779036E-2</v>
      </c>
      <c r="BR13" s="11">
        <f t="shared" si="18"/>
        <v>1.2568462459343956E-2</v>
      </c>
      <c r="BS13" s="11">
        <f t="shared" si="18"/>
        <v>1.3535267263908876E-2</v>
      </c>
      <c r="BT13" s="11">
        <f t="shared" si="18"/>
        <v>1.4502072068473796E-2</v>
      </c>
      <c r="BU13" s="11">
        <f t="shared" si="18"/>
        <v>1.5468876873038715E-2</v>
      </c>
      <c r="BV13" s="11">
        <f>'[1]V26 by DA'!$G$90</f>
        <v>1.643568167760363E-2</v>
      </c>
      <c r="BW13" s="11">
        <f t="shared" si="19"/>
        <v>1.7518540390165711E-2</v>
      </c>
      <c r="BX13" s="11">
        <f t="shared" si="19"/>
        <v>1.8601399102727793E-2</v>
      </c>
      <c r="BY13" s="11">
        <f t="shared" si="19"/>
        <v>1.9684257815289874E-2</v>
      </c>
      <c r="BZ13" s="11">
        <f t="shared" si="19"/>
        <v>2.0767116527851952E-2</v>
      </c>
      <c r="CA13" s="11">
        <f>'[1]V26 by DA'!$L$90/1000</f>
        <v>2.1849975240414033E-2</v>
      </c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29"/>
      <c r="FE13" s="29"/>
    </row>
    <row r="14" spans="1:627">
      <c r="A14" s="5" t="s">
        <v>27</v>
      </c>
      <c r="B14" s="5" t="s">
        <v>51</v>
      </c>
      <c r="C14" s="1" t="s">
        <v>30</v>
      </c>
      <c r="D14" s="1" t="s">
        <v>30</v>
      </c>
      <c r="E14" s="1" t="s">
        <v>55</v>
      </c>
      <c r="F14" s="1" t="s">
        <v>55</v>
      </c>
      <c r="G14" s="1" t="s">
        <v>55</v>
      </c>
      <c r="H14" s="1" t="s">
        <v>55</v>
      </c>
      <c r="I14" s="5" t="s">
        <v>58</v>
      </c>
      <c r="K14" s="5" t="s">
        <v>28</v>
      </c>
      <c r="BF14" s="11">
        <f t="shared" si="17"/>
        <v>1.3857954578955268E-3</v>
      </c>
      <c r="BG14" s="11">
        <f t="shared" si="18"/>
        <v>2.7715909157910537E-3</v>
      </c>
      <c r="BH14" s="11">
        <f t="shared" si="18"/>
        <v>4.1573863736865807E-3</v>
      </c>
      <c r="BI14" s="11">
        <f t="shared" si="18"/>
        <v>5.5431818315821073E-3</v>
      </c>
      <c r="BJ14" s="11">
        <f t="shared" si="18"/>
        <v>6.9289772894776339E-3</v>
      </c>
      <c r="BK14" s="11">
        <f t="shared" si="18"/>
        <v>8.3147727473731614E-3</v>
      </c>
      <c r="BL14" s="11">
        <f t="shared" si="18"/>
        <v>9.7005682052686889E-3</v>
      </c>
      <c r="BM14" s="11">
        <f t="shared" si="18"/>
        <v>1.1086363663164216E-2</v>
      </c>
      <c r="BN14" s="11">
        <f t="shared" si="18"/>
        <v>1.2472159121059744E-2</v>
      </c>
      <c r="BO14" s="11">
        <f t="shared" si="18"/>
        <v>1.3857954578955271E-2</v>
      </c>
      <c r="BP14" s="11">
        <f t="shared" si="18"/>
        <v>1.5243750036850799E-2</v>
      </c>
      <c r="BQ14" s="11">
        <f t="shared" si="18"/>
        <v>1.6629545494746326E-2</v>
      </c>
      <c r="BR14" s="11">
        <f t="shared" si="18"/>
        <v>1.8015340952641852E-2</v>
      </c>
      <c r="BS14" s="11">
        <f t="shared" si="18"/>
        <v>1.9401136410537378E-2</v>
      </c>
      <c r="BT14" s="11">
        <f t="shared" si="18"/>
        <v>2.0786931868432904E-2</v>
      </c>
      <c r="BU14" s="11">
        <f t="shared" si="18"/>
        <v>2.2172727326328429E-2</v>
      </c>
      <c r="BV14" s="11">
        <f>'[1]V26 by DA'!$G$96</f>
        <v>2.3558522784223955E-2</v>
      </c>
      <c r="BW14" s="11">
        <f t="shared" si="19"/>
        <v>2.5040194987058288E-2</v>
      </c>
      <c r="BX14" s="11">
        <f t="shared" si="19"/>
        <v>2.652186718989262E-2</v>
      </c>
      <c r="BY14" s="11">
        <f t="shared" si="19"/>
        <v>2.8003539392726949E-2</v>
      </c>
      <c r="BZ14" s="11">
        <f t="shared" si="19"/>
        <v>2.9485211595561278E-2</v>
      </c>
      <c r="CA14" s="11">
        <f>'[1]V26 by DA'!$L$96/1000</f>
        <v>3.0966883798395611E-2</v>
      </c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29"/>
      <c r="FE14" s="29"/>
    </row>
    <row r="15" spans="1:627">
      <c r="A15" s="5" t="s">
        <v>27</v>
      </c>
      <c r="B15" s="5" t="s">
        <v>51</v>
      </c>
      <c r="C15" s="1" t="s">
        <v>30</v>
      </c>
      <c r="D15" s="1" t="s">
        <v>30</v>
      </c>
      <c r="E15" s="16" t="s">
        <v>44</v>
      </c>
      <c r="F15" s="16" t="s">
        <v>44</v>
      </c>
      <c r="G15" s="16" t="s">
        <v>44</v>
      </c>
      <c r="H15" s="16" t="s">
        <v>44</v>
      </c>
      <c r="I15" s="5" t="s">
        <v>59</v>
      </c>
      <c r="K15" s="5" t="s">
        <v>28</v>
      </c>
      <c r="BF15" s="11">
        <f t="shared" si="17"/>
        <v>5.2868600109121791E-3</v>
      </c>
      <c r="BG15" s="11">
        <f t="shared" si="18"/>
        <v>1.0573720021824358E-2</v>
      </c>
      <c r="BH15" s="11">
        <f t="shared" si="18"/>
        <v>1.5860580032736538E-2</v>
      </c>
      <c r="BI15" s="11">
        <f t="shared" si="18"/>
        <v>2.1147440043648717E-2</v>
      </c>
      <c r="BJ15" s="11">
        <f t="shared" si="18"/>
        <v>2.6434300054560895E-2</v>
      </c>
      <c r="BK15" s="11">
        <f t="shared" si="18"/>
        <v>3.1721160065473077E-2</v>
      </c>
      <c r="BL15" s="11">
        <f t="shared" si="18"/>
        <v>3.7008020076385255E-2</v>
      </c>
      <c r="BM15" s="11">
        <f t="shared" si="18"/>
        <v>4.2294880087297433E-2</v>
      </c>
      <c r="BN15" s="11">
        <f t="shared" si="18"/>
        <v>4.7581740098209611E-2</v>
      </c>
      <c r="BO15" s="11">
        <f t="shared" si="18"/>
        <v>5.286860010912179E-2</v>
      </c>
      <c r="BP15" s="11">
        <f t="shared" si="18"/>
        <v>5.8155460120033968E-2</v>
      </c>
      <c r="BQ15" s="11">
        <f t="shared" si="18"/>
        <v>6.3442320130946153E-2</v>
      </c>
      <c r="BR15" s="11">
        <f t="shared" si="18"/>
        <v>6.8729180141858331E-2</v>
      </c>
      <c r="BS15" s="11">
        <f t="shared" si="18"/>
        <v>7.401604015277051E-2</v>
      </c>
      <c r="BT15" s="11">
        <f t="shared" si="18"/>
        <v>7.9302900163682688E-2</v>
      </c>
      <c r="BU15" s="11">
        <f t="shared" si="18"/>
        <v>8.4589760174594866E-2</v>
      </c>
      <c r="BV15" s="11">
        <f>'[1]V26 by DA'!$G$101</f>
        <v>8.9876620185507045E-2</v>
      </c>
      <c r="BW15" s="11">
        <f t="shared" si="19"/>
        <v>9.5727994099613356E-2</v>
      </c>
      <c r="BX15" s="11">
        <f t="shared" si="19"/>
        <v>0.10157936801371967</v>
      </c>
      <c r="BY15" s="11">
        <f t="shared" si="19"/>
        <v>0.10743074192782598</v>
      </c>
      <c r="BZ15" s="11">
        <f t="shared" si="19"/>
        <v>0.11328211584193229</v>
      </c>
      <c r="CA15" s="11">
        <f>'[1]V26 by DA'!$L$101/1000</f>
        <v>0.11913348975603862</v>
      </c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29"/>
      <c r="FE15" s="29"/>
    </row>
    <row r="16" spans="1:627">
      <c r="A16" s="5" t="s">
        <v>27</v>
      </c>
      <c r="B16" s="5" t="s">
        <v>51</v>
      </c>
      <c r="C16" s="1" t="s">
        <v>32</v>
      </c>
      <c r="D16" s="1" t="s">
        <v>32</v>
      </c>
      <c r="E16" s="1" t="s">
        <v>45</v>
      </c>
      <c r="F16" s="1" t="s">
        <v>45</v>
      </c>
      <c r="G16" s="1" t="s">
        <v>45</v>
      </c>
      <c r="H16" s="1" t="s">
        <v>45</v>
      </c>
      <c r="I16" s="5" t="s">
        <v>60</v>
      </c>
      <c r="K16" s="5" t="s">
        <v>28</v>
      </c>
      <c r="BF16" s="11">
        <f t="shared" si="17"/>
        <v>8.2558878129782732E-3</v>
      </c>
      <c r="BG16" s="11">
        <f t="shared" si="18"/>
        <v>1.6511775625956546E-2</v>
      </c>
      <c r="BH16" s="11">
        <f t="shared" si="18"/>
        <v>2.4767663438934821E-2</v>
      </c>
      <c r="BI16" s="11">
        <f t="shared" si="18"/>
        <v>3.3023551251913093E-2</v>
      </c>
      <c r="BJ16" s="11">
        <f t="shared" si="18"/>
        <v>4.1279439064891364E-2</v>
      </c>
      <c r="BK16" s="11">
        <f t="shared" si="18"/>
        <v>4.9535326877869636E-2</v>
      </c>
      <c r="BL16" s="11">
        <f t="shared" si="18"/>
        <v>5.7791214690847907E-2</v>
      </c>
      <c r="BM16" s="11">
        <f t="shared" si="18"/>
        <v>6.6047102503826186E-2</v>
      </c>
      <c r="BN16" s="11">
        <f t="shared" si="18"/>
        <v>7.4302990316804457E-2</v>
      </c>
      <c r="BO16" s="11">
        <f t="shared" si="18"/>
        <v>8.2558878129782728E-2</v>
      </c>
      <c r="BP16" s="11">
        <f t="shared" si="18"/>
        <v>9.0814765942761E-2</v>
      </c>
      <c r="BQ16" s="11">
        <f t="shared" si="18"/>
        <v>9.9070653755739271E-2</v>
      </c>
      <c r="BR16" s="11">
        <f t="shared" si="18"/>
        <v>0.10732654156871754</v>
      </c>
      <c r="BS16" s="11">
        <f t="shared" si="18"/>
        <v>0.11558242938169581</v>
      </c>
      <c r="BT16" s="11">
        <f t="shared" si="18"/>
        <v>0.12383831719467409</v>
      </c>
      <c r="BU16" s="11">
        <f t="shared" si="18"/>
        <v>0.13209420500765237</v>
      </c>
      <c r="BV16" s="11">
        <f>'[1]V26 by DA'!$G$93</f>
        <v>0.14035009282063066</v>
      </c>
      <c r="BW16" s="11">
        <f t="shared" si="19"/>
        <v>0.1495903982912683</v>
      </c>
      <c r="BX16" s="11">
        <f t="shared" si="19"/>
        <v>0.15883070376190594</v>
      </c>
      <c r="BY16" s="11">
        <f t="shared" si="19"/>
        <v>0.16807100923254359</v>
      </c>
      <c r="BZ16" s="11">
        <f t="shared" si="19"/>
        <v>0.17731131470318123</v>
      </c>
      <c r="CA16" s="11">
        <f>'[1]V26 by DA'!$L$94/1000</f>
        <v>0.18655162017381885</v>
      </c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29"/>
      <c r="FE16" s="29"/>
    </row>
    <row r="17" spans="1:627">
      <c r="A17" s="5" t="s">
        <v>27</v>
      </c>
      <c r="B17" s="5" t="s">
        <v>51</v>
      </c>
      <c r="C17" s="1" t="s">
        <v>32</v>
      </c>
      <c r="D17" s="1" t="s">
        <v>32</v>
      </c>
      <c r="E17" s="1" t="s">
        <v>46</v>
      </c>
      <c r="F17" s="1" t="s">
        <v>46</v>
      </c>
      <c r="G17" s="1" t="s">
        <v>46</v>
      </c>
      <c r="H17" s="1" t="s">
        <v>46</v>
      </c>
      <c r="I17" s="5" t="s">
        <v>61</v>
      </c>
      <c r="K17" s="5" t="s">
        <v>28</v>
      </c>
      <c r="BF17" s="11">
        <f t="shared" si="17"/>
        <v>4.16558512808051E-3</v>
      </c>
      <c r="BG17" s="11">
        <f t="shared" si="18"/>
        <v>8.3311702561610201E-3</v>
      </c>
      <c r="BH17" s="11">
        <f t="shared" si="18"/>
        <v>1.2496755384241529E-2</v>
      </c>
      <c r="BI17" s="11">
        <f t="shared" si="18"/>
        <v>1.666234051232204E-2</v>
      </c>
      <c r="BJ17" s="11">
        <f t="shared" si="18"/>
        <v>2.0827925640402551E-2</v>
      </c>
      <c r="BK17" s="11">
        <f t="shared" si="18"/>
        <v>2.4993510768483062E-2</v>
      </c>
      <c r="BL17" s="11">
        <f t="shared" si="18"/>
        <v>2.9159095896563573E-2</v>
      </c>
      <c r="BM17" s="11">
        <f t="shared" si="18"/>
        <v>3.332468102464408E-2</v>
      </c>
      <c r="BN17" s="11">
        <f t="shared" si="18"/>
        <v>3.7490266152724591E-2</v>
      </c>
      <c r="BO17" s="11">
        <f t="shared" si="18"/>
        <v>4.1655851280805102E-2</v>
      </c>
      <c r="BP17" s="11">
        <f t="shared" si="18"/>
        <v>4.5821436408885613E-2</v>
      </c>
      <c r="BQ17" s="11">
        <f t="shared" si="18"/>
        <v>4.9987021536966124E-2</v>
      </c>
      <c r="BR17" s="11">
        <f t="shared" si="18"/>
        <v>5.4152606665046635E-2</v>
      </c>
      <c r="BS17" s="11">
        <f t="shared" si="18"/>
        <v>5.8318191793127146E-2</v>
      </c>
      <c r="BT17" s="11">
        <f t="shared" si="18"/>
        <v>6.2483776921207657E-2</v>
      </c>
      <c r="BU17" s="11">
        <f t="shared" si="18"/>
        <v>6.6649362049288161E-2</v>
      </c>
      <c r="BV17" s="11">
        <f>'[1]V26 by DA'!$G$99</f>
        <v>7.0814947177368665E-2</v>
      </c>
      <c r="BW17" s="11">
        <f t="shared" si="19"/>
        <v>7.5537414360911395E-2</v>
      </c>
      <c r="BX17" s="11">
        <f t="shared" si="19"/>
        <v>8.0259881544454126E-2</v>
      </c>
      <c r="BY17" s="11">
        <f t="shared" si="19"/>
        <v>8.4982348727996856E-2</v>
      </c>
      <c r="BZ17" s="11">
        <f t="shared" si="19"/>
        <v>8.9704815911539587E-2</v>
      </c>
      <c r="CA17" s="11">
        <f>'[1]V26 by DA'!$L$99/1000</f>
        <v>9.4427283095082304E-2</v>
      </c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29"/>
      <c r="FE17" s="29"/>
    </row>
    <row r="18" spans="1:627" s="34" customFormat="1">
      <c r="A18" s="34" t="s">
        <v>27</v>
      </c>
      <c r="B18" s="34" t="s">
        <v>52</v>
      </c>
      <c r="C18" s="34" t="s">
        <v>37</v>
      </c>
      <c r="D18" s="34" t="s">
        <v>37</v>
      </c>
      <c r="E18" s="34" t="s">
        <v>47</v>
      </c>
      <c r="F18" s="34" t="s">
        <v>47</v>
      </c>
      <c r="G18" s="34" t="s">
        <v>47</v>
      </c>
      <c r="H18" s="34" t="s">
        <v>47</v>
      </c>
      <c r="I18" s="34" t="s">
        <v>66</v>
      </c>
      <c r="K18" s="5" t="s">
        <v>28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6"/>
      <c r="BC18" s="36"/>
      <c r="BD18" s="36"/>
      <c r="BE18" s="36"/>
      <c r="BF18" s="11">
        <f t="shared" si="17"/>
        <v>1.0018118993946291E-3</v>
      </c>
      <c r="BG18" s="11">
        <f t="shared" si="18"/>
        <v>2.0036237987892582E-3</v>
      </c>
      <c r="BH18" s="11">
        <f t="shared" si="18"/>
        <v>3.0054356981838873E-3</v>
      </c>
      <c r="BI18" s="11">
        <f t="shared" si="18"/>
        <v>4.0072475975785164E-3</v>
      </c>
      <c r="BJ18" s="11">
        <f t="shared" si="18"/>
        <v>5.0090594969731455E-3</v>
      </c>
      <c r="BK18" s="11">
        <f t="shared" si="18"/>
        <v>6.0108713963677746E-3</v>
      </c>
      <c r="BL18" s="11">
        <f t="shared" si="18"/>
        <v>7.0126832957624037E-3</v>
      </c>
      <c r="BM18" s="11">
        <f t="shared" si="18"/>
        <v>8.0144951951570328E-3</v>
      </c>
      <c r="BN18" s="11">
        <f t="shared" si="18"/>
        <v>9.0163070945516628E-3</v>
      </c>
      <c r="BO18" s="11">
        <f t="shared" si="18"/>
        <v>1.0018118993946293E-2</v>
      </c>
      <c r="BP18" s="11">
        <f t="shared" si="18"/>
        <v>1.1019930893340923E-2</v>
      </c>
      <c r="BQ18" s="11">
        <f t="shared" si="18"/>
        <v>1.2021742792735553E-2</v>
      </c>
      <c r="BR18" s="11">
        <f t="shared" si="18"/>
        <v>1.3023554692130183E-2</v>
      </c>
      <c r="BS18" s="11">
        <f t="shared" si="18"/>
        <v>1.4025366591524813E-2</v>
      </c>
      <c r="BT18" s="11">
        <f t="shared" si="18"/>
        <v>1.5027178490919443E-2</v>
      </c>
      <c r="BU18" s="11">
        <f t="shared" si="18"/>
        <v>1.6028990390314073E-2</v>
      </c>
      <c r="BV18" s="11">
        <f>'[1]V26 by DA'!$G$94</f>
        <v>1.7030802289708696E-2</v>
      </c>
      <c r="BW18" s="11">
        <f t="shared" si="19"/>
        <v>1.7965025879691506E-2</v>
      </c>
      <c r="BX18" s="11">
        <f t="shared" si="19"/>
        <v>1.8899249469674313E-2</v>
      </c>
      <c r="BY18" s="11">
        <f t="shared" si="19"/>
        <v>1.9833473059657124E-2</v>
      </c>
      <c r="BZ18" s="11">
        <f t="shared" si="19"/>
        <v>2.0767696649639934E-2</v>
      </c>
      <c r="CA18" s="11">
        <f>'[1]V26 by DA'!$L$93/1000</f>
        <v>2.1701920239622741E-2</v>
      </c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36"/>
      <c r="CR18" s="36"/>
      <c r="CS18" s="36"/>
      <c r="CT18" s="36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41"/>
      <c r="FA18" s="8"/>
      <c r="FB18" s="8"/>
      <c r="FC18" s="8"/>
      <c r="FD18" s="8"/>
      <c r="FE18" s="41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</row>
    <row r="19" spans="1:627" s="44" customFormat="1">
      <c r="A19" s="44" t="s">
        <v>27</v>
      </c>
      <c r="B19" s="44" t="s">
        <v>52</v>
      </c>
      <c r="C19" s="44" t="s">
        <v>37</v>
      </c>
      <c r="D19" s="44" t="s">
        <v>37</v>
      </c>
      <c r="E19" s="44" t="s">
        <v>48</v>
      </c>
      <c r="F19" s="44" t="s">
        <v>48</v>
      </c>
      <c r="G19" s="44" t="s">
        <v>48</v>
      </c>
      <c r="H19" s="44" t="s">
        <v>48</v>
      </c>
      <c r="I19" s="44" t="s">
        <v>67</v>
      </c>
      <c r="K19" s="5" t="s">
        <v>28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19"/>
      <c r="BC19" s="19"/>
      <c r="BD19" s="19"/>
      <c r="BE19" s="19"/>
      <c r="BF19" s="11">
        <f t="shared" si="17"/>
        <v>4.3470839628659882E-4</v>
      </c>
      <c r="BG19" s="11">
        <f t="shared" si="18"/>
        <v>8.6941679257319764E-4</v>
      </c>
      <c r="BH19" s="11">
        <f t="shared" si="18"/>
        <v>1.3041251888597965E-3</v>
      </c>
      <c r="BI19" s="11">
        <f t="shared" si="18"/>
        <v>1.7388335851463953E-3</v>
      </c>
      <c r="BJ19" s="11">
        <f t="shared" si="18"/>
        <v>2.1735419814329941E-3</v>
      </c>
      <c r="BK19" s="11">
        <f t="shared" si="18"/>
        <v>2.6082503777195929E-3</v>
      </c>
      <c r="BL19" s="11">
        <f t="shared" si="18"/>
        <v>3.0429587740061917E-3</v>
      </c>
      <c r="BM19" s="11">
        <f t="shared" si="18"/>
        <v>3.4776671702927905E-3</v>
      </c>
      <c r="BN19" s="11">
        <f t="shared" si="18"/>
        <v>3.9123755665793894E-3</v>
      </c>
      <c r="BO19" s="11">
        <f t="shared" si="18"/>
        <v>4.3470839628659882E-3</v>
      </c>
      <c r="BP19" s="11">
        <f t="shared" si="18"/>
        <v>4.781792359152587E-3</v>
      </c>
      <c r="BQ19" s="11">
        <f t="shared" si="18"/>
        <v>5.2165007554391858E-3</v>
      </c>
      <c r="BR19" s="11">
        <f t="shared" si="18"/>
        <v>5.6512091517257846E-3</v>
      </c>
      <c r="BS19" s="11">
        <f t="shared" si="18"/>
        <v>6.0859175480123835E-3</v>
      </c>
      <c r="BT19" s="11">
        <f t="shared" si="18"/>
        <v>6.5206259442989823E-3</v>
      </c>
      <c r="BU19" s="11">
        <f t="shared" si="18"/>
        <v>6.9553343405855811E-3</v>
      </c>
      <c r="BV19" s="11">
        <f>'[1]V26 by DA'!$G$97</f>
        <v>7.3900427368721799E-3</v>
      </c>
      <c r="BW19" s="11">
        <f t="shared" si="19"/>
        <v>7.7868547529813979E-3</v>
      </c>
      <c r="BX19" s="11">
        <f t="shared" si="19"/>
        <v>8.1836667690906167E-3</v>
      </c>
      <c r="BY19" s="11">
        <f t="shared" si="19"/>
        <v>8.5804787851998347E-3</v>
      </c>
      <c r="BZ19" s="11">
        <f t="shared" si="19"/>
        <v>8.9772908013090527E-3</v>
      </c>
      <c r="CA19" s="11">
        <f>'[1]V26 by DA'!$L$97/1000</f>
        <v>9.3741028174182707E-3</v>
      </c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9"/>
      <c r="CR19" s="19"/>
      <c r="CS19" s="19"/>
      <c r="CT19" s="19"/>
      <c r="CU19" s="37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27"/>
      <c r="FA19" s="8"/>
      <c r="FB19" s="8"/>
      <c r="FC19" s="8"/>
      <c r="FD19" s="8"/>
      <c r="FE19" s="27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</row>
    <row r="20" spans="1:627" s="44" customFormat="1">
      <c r="A20" s="44" t="s">
        <v>27</v>
      </c>
      <c r="B20" s="44" t="s">
        <v>52</v>
      </c>
      <c r="C20" s="44" t="s">
        <v>37</v>
      </c>
      <c r="D20" s="44" t="s">
        <v>37</v>
      </c>
      <c r="E20" s="44" t="s">
        <v>78</v>
      </c>
      <c r="F20" s="44" t="s">
        <v>79</v>
      </c>
      <c r="G20" s="44" t="s">
        <v>79</v>
      </c>
      <c r="H20" s="44" t="s">
        <v>79</v>
      </c>
      <c r="I20" s="49" t="s">
        <v>80</v>
      </c>
      <c r="K20" s="5" t="s">
        <v>28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19"/>
      <c r="BC20" s="19"/>
      <c r="BD20" s="19"/>
      <c r="BE20" s="19"/>
      <c r="BF20" s="11">
        <f t="shared" si="17"/>
        <v>1.4787005419266352E-3</v>
      </c>
      <c r="BG20" s="11">
        <f t="shared" si="18"/>
        <v>2.9574010838532704E-3</v>
      </c>
      <c r="BH20" s="11">
        <f t="shared" si="18"/>
        <v>4.4361016257799058E-3</v>
      </c>
      <c r="BI20" s="11">
        <f t="shared" si="18"/>
        <v>5.9148021677065407E-3</v>
      </c>
      <c r="BJ20" s="11">
        <f t="shared" si="18"/>
        <v>7.3935027096331757E-3</v>
      </c>
      <c r="BK20" s="11">
        <f t="shared" si="18"/>
        <v>8.8722032515598116E-3</v>
      </c>
      <c r="BL20" s="11">
        <f t="shared" si="18"/>
        <v>1.0350903793486447E-2</v>
      </c>
      <c r="BM20" s="11">
        <f t="shared" si="18"/>
        <v>1.1829604335413081E-2</v>
      </c>
      <c r="BN20" s="11">
        <f t="shared" si="18"/>
        <v>1.3308304877339716E-2</v>
      </c>
      <c r="BO20" s="11">
        <f t="shared" si="18"/>
        <v>1.4787005419266351E-2</v>
      </c>
      <c r="BP20" s="11">
        <f t="shared" si="18"/>
        <v>1.6265705961192988E-2</v>
      </c>
      <c r="BQ20" s="11">
        <f t="shared" si="18"/>
        <v>1.7744406503119623E-2</v>
      </c>
      <c r="BR20" s="11">
        <f t="shared" si="18"/>
        <v>1.9223107045046258E-2</v>
      </c>
      <c r="BS20" s="11">
        <f t="shared" si="18"/>
        <v>2.0701807586972893E-2</v>
      </c>
      <c r="BT20" s="11">
        <f t="shared" ref="BH20:BU22" si="20">BS20+$BF20</f>
        <v>2.2180508128899528E-2</v>
      </c>
      <c r="BU20" s="11">
        <f t="shared" si="20"/>
        <v>2.3659208670826163E-2</v>
      </c>
      <c r="BV20" s="11">
        <f>'[1]V26 by DA'!$G$103</f>
        <v>2.5137909212752798E-2</v>
      </c>
      <c r="BW20" s="11">
        <f t="shared" si="19"/>
        <v>2.6786497640145596E-2</v>
      </c>
      <c r="BX20" s="11">
        <f t="shared" si="19"/>
        <v>2.8435086067538397E-2</v>
      </c>
      <c r="BY20" s="11">
        <f t="shared" si="19"/>
        <v>3.0083674494931194E-2</v>
      </c>
      <c r="BZ20" s="11">
        <f t="shared" si="19"/>
        <v>3.1732262922323992E-2</v>
      </c>
      <c r="CA20" s="11">
        <f>'[1]V26 by DA'!$L$103/1000</f>
        <v>3.3380851349716793E-2</v>
      </c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9"/>
      <c r="CR20" s="19"/>
      <c r="CS20" s="19"/>
      <c r="CT20" s="19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27"/>
      <c r="FA20" s="8"/>
      <c r="FB20" s="8"/>
      <c r="FC20" s="8"/>
      <c r="FD20" s="8"/>
      <c r="FE20" s="27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</row>
    <row r="21" spans="1:627" s="44" customFormat="1">
      <c r="A21" s="5" t="s">
        <v>27</v>
      </c>
      <c r="B21" s="5" t="s">
        <v>71</v>
      </c>
      <c r="C21" s="5" t="s">
        <v>81</v>
      </c>
      <c r="D21" s="5" t="s">
        <v>81</v>
      </c>
      <c r="E21" s="5" t="s">
        <v>72</v>
      </c>
      <c r="F21" s="5" t="s">
        <v>72</v>
      </c>
      <c r="G21" s="5" t="s">
        <v>72</v>
      </c>
      <c r="H21" s="5" t="s">
        <v>72</v>
      </c>
      <c r="I21" s="48" t="s">
        <v>76</v>
      </c>
      <c r="K21" s="5" t="s">
        <v>28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19"/>
      <c r="BC21" s="19"/>
      <c r="BD21" s="19"/>
      <c r="BE21" s="19"/>
      <c r="BF21" s="11">
        <f t="shared" si="17"/>
        <v>1.024933696548226E-2</v>
      </c>
      <c r="BG21" s="11">
        <f t="shared" si="18"/>
        <v>2.0498673930964519E-2</v>
      </c>
      <c r="BH21" s="11">
        <f t="shared" si="20"/>
        <v>3.0748010896446777E-2</v>
      </c>
      <c r="BI21" s="11">
        <f t="shared" si="20"/>
        <v>4.0997347861929039E-2</v>
      </c>
      <c r="BJ21" s="11">
        <f t="shared" si="20"/>
        <v>5.12466848274113E-2</v>
      </c>
      <c r="BK21" s="11">
        <f t="shared" si="20"/>
        <v>6.1496021792893561E-2</v>
      </c>
      <c r="BL21" s="11">
        <f t="shared" si="20"/>
        <v>7.1745358758375816E-2</v>
      </c>
      <c r="BM21" s="11">
        <f t="shared" si="20"/>
        <v>8.1994695723858077E-2</v>
      </c>
      <c r="BN21" s="11">
        <f t="shared" si="20"/>
        <v>9.2244032689340338E-2</v>
      </c>
      <c r="BO21" s="11">
        <f t="shared" si="20"/>
        <v>0.1024933696548226</v>
      </c>
      <c r="BP21" s="11">
        <f t="shared" si="20"/>
        <v>0.11274270662030486</v>
      </c>
      <c r="BQ21" s="11">
        <f t="shared" si="20"/>
        <v>0.12299204358578712</v>
      </c>
      <c r="BR21" s="11">
        <f t="shared" si="20"/>
        <v>0.13324138055126938</v>
      </c>
      <c r="BS21" s="11">
        <f t="shared" si="20"/>
        <v>0.14349071751675163</v>
      </c>
      <c r="BT21" s="11">
        <f t="shared" si="20"/>
        <v>0.15374005448223388</v>
      </c>
      <c r="BU21" s="11">
        <f t="shared" si="20"/>
        <v>0.16398939144771613</v>
      </c>
      <c r="BV21" s="11">
        <f>'[1]V26 by DA'!$F$120</f>
        <v>0.1742387284131984</v>
      </c>
      <c r="BW21" s="11">
        <f t="shared" si="19"/>
        <v>0.17422208387513452</v>
      </c>
      <c r="BX21" s="11">
        <f t="shared" si="19"/>
        <v>0.17420543933707064</v>
      </c>
      <c r="BY21" s="11">
        <f t="shared" si="19"/>
        <v>0.17418879479900676</v>
      </c>
      <c r="BZ21" s="11">
        <f t="shared" si="19"/>
        <v>0.17417215026094288</v>
      </c>
      <c r="CA21" s="11">
        <f>'[1]V26 by DA'!$M$120</f>
        <v>0.17415550572287899</v>
      </c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9"/>
      <c r="CR21" s="19"/>
      <c r="CS21" s="19"/>
      <c r="CT21" s="19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27"/>
      <c r="FA21" s="8"/>
      <c r="FB21" s="8"/>
      <c r="FC21" s="8"/>
      <c r="FD21" s="8"/>
      <c r="FE21" s="27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</row>
    <row r="22" spans="1:627" ht="16.5" customHeight="1">
      <c r="A22" s="5" t="s">
        <v>29</v>
      </c>
      <c r="B22" s="17" t="s">
        <v>70</v>
      </c>
      <c r="C22" s="5" t="s">
        <v>69</v>
      </c>
      <c r="D22" s="5" t="s">
        <v>69</v>
      </c>
      <c r="E22" s="5" t="s">
        <v>69</v>
      </c>
      <c r="F22" s="5" t="s">
        <v>69</v>
      </c>
      <c r="G22" s="5" t="s">
        <v>69</v>
      </c>
      <c r="H22" s="5" t="s">
        <v>69</v>
      </c>
      <c r="I22" s="48" t="s">
        <v>82</v>
      </c>
      <c r="K22" s="5" t="s">
        <v>28</v>
      </c>
      <c r="BF22" s="11">
        <f t="shared" si="17"/>
        <v>9.7036680115284955E-3</v>
      </c>
      <c r="BG22" s="11">
        <f t="shared" si="18"/>
        <v>1.9407336023056991E-2</v>
      </c>
      <c r="BH22" s="11">
        <f t="shared" si="20"/>
        <v>2.9111004034585487E-2</v>
      </c>
      <c r="BI22" s="11">
        <f t="shared" si="20"/>
        <v>3.8814672046113982E-2</v>
      </c>
      <c r="BJ22" s="11">
        <f t="shared" si="20"/>
        <v>4.8518340057642481E-2</v>
      </c>
      <c r="BK22" s="11">
        <f t="shared" si="20"/>
        <v>5.822200806917098E-2</v>
      </c>
      <c r="BL22" s="11">
        <f t="shared" si="20"/>
        <v>6.7925676080699479E-2</v>
      </c>
      <c r="BM22" s="11">
        <f t="shared" si="20"/>
        <v>7.7629344092227978E-2</v>
      </c>
      <c r="BN22" s="11">
        <f t="shared" si="20"/>
        <v>8.7333012103756477E-2</v>
      </c>
      <c r="BO22" s="11">
        <f t="shared" si="20"/>
        <v>9.7036680115284976E-2</v>
      </c>
      <c r="BP22" s="11">
        <f t="shared" si="20"/>
        <v>0.10674034812681348</v>
      </c>
      <c r="BQ22" s="11">
        <f t="shared" si="20"/>
        <v>0.11644401613834197</v>
      </c>
      <c r="BR22" s="11">
        <f t="shared" si="20"/>
        <v>0.12614768414987046</v>
      </c>
      <c r="BS22" s="11">
        <f t="shared" si="20"/>
        <v>0.13585135216139896</v>
      </c>
      <c r="BT22" s="11">
        <f t="shared" si="20"/>
        <v>0.14555502017292746</v>
      </c>
      <c r="BU22" s="11">
        <f t="shared" si="20"/>
        <v>0.15525868818445596</v>
      </c>
      <c r="BV22" s="11">
        <f>[1]Forestry!$M$101/1000</f>
        <v>0.16496235619598443</v>
      </c>
      <c r="BW22" s="11">
        <f t="shared" si="19"/>
        <v>0.18145859181558288</v>
      </c>
      <c r="BX22" s="11">
        <f t="shared" si="19"/>
        <v>0.19795482743518134</v>
      </c>
      <c r="BY22" s="11">
        <f t="shared" si="19"/>
        <v>0.21445106305477976</v>
      </c>
      <c r="BZ22" s="11">
        <f t="shared" si="19"/>
        <v>0.23094729867437819</v>
      </c>
      <c r="CA22" s="11">
        <f>[1]Forestry!$N$101/1000</f>
        <v>0.24744353429397664</v>
      </c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28"/>
      <c r="FE22" s="28"/>
    </row>
    <row r="23" spans="1:627">
      <c r="A23" s="5" t="s">
        <v>29</v>
      </c>
      <c r="B23" s="5" t="s">
        <v>53</v>
      </c>
      <c r="C23" s="5" t="s">
        <v>34</v>
      </c>
      <c r="D23" s="5" t="s">
        <v>34</v>
      </c>
      <c r="E23" s="5" t="s">
        <v>33</v>
      </c>
      <c r="G23" s="5" t="s">
        <v>33</v>
      </c>
      <c r="H23" s="5" t="s">
        <v>33</v>
      </c>
      <c r="I23" s="5" t="s">
        <v>68</v>
      </c>
      <c r="K23" s="5" t="s">
        <v>28</v>
      </c>
      <c r="BF23" s="11">
        <f>BG23</f>
        <v>-0.30180940740740747</v>
      </c>
      <c r="BG23" s="11">
        <v>-0.30180940740740747</v>
      </c>
      <c r="BH23" s="11">
        <v>-0.34577972839506171</v>
      </c>
      <c r="BI23" s="11">
        <v>-0.27026930864197529</v>
      </c>
      <c r="BJ23" s="11">
        <v>-0.19475888888888887</v>
      </c>
      <c r="BK23" s="11">
        <v>-0.11924846913580241</v>
      </c>
      <c r="BL23" s="11">
        <v>-4.3738049382716006E-2</v>
      </c>
      <c r="BM23" s="11">
        <v>5.5291148148148145E-2</v>
      </c>
      <c r="BN23" s="11">
        <v>0.16215993827160488</v>
      </c>
      <c r="BO23" s="11">
        <v>0.36415905360987649</v>
      </c>
      <c r="BP23" s="11">
        <v>0.4531771805037037</v>
      </c>
      <c r="BQ23" s="11">
        <v>0.54219530739753086</v>
      </c>
      <c r="BR23" s="11">
        <v>0.70669006392098777</v>
      </c>
      <c r="BS23" s="11">
        <v>0.89634369698765481</v>
      </c>
      <c r="BT23" s="11">
        <v>1.0859973300543215</v>
      </c>
      <c r="BU23" s="11">
        <v>1.2682378443654327</v>
      </c>
      <c r="BV23" s="11">
        <v>1.4504783586765433</v>
      </c>
      <c r="BW23" s="11">
        <v>1.8125659273716279</v>
      </c>
      <c r="BX23" s="11">
        <v>2.2346025141947039</v>
      </c>
      <c r="BY23" s="11">
        <v>2.6566391010177783</v>
      </c>
      <c r="BZ23" s="11">
        <v>3.054885454181596</v>
      </c>
      <c r="CA23" s="11">
        <v>3.4531318073454118</v>
      </c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29"/>
      <c r="FE23" s="29"/>
    </row>
    <row r="25" spans="1:627">
      <c r="K25" s="5" t="s">
        <v>89</v>
      </c>
      <c r="BF25" s="11">
        <v>8.7202771802208534E-2</v>
      </c>
      <c r="BG25" s="11">
        <v>0.17440554360441707</v>
      </c>
      <c r="BH25" s="11">
        <v>0.2616083154066256</v>
      </c>
      <c r="BI25" s="11">
        <v>0.34881108720883414</v>
      </c>
      <c r="BJ25" s="11">
        <v>0.43601385901104261</v>
      </c>
      <c r="BK25" s="11">
        <v>0.5232166308132512</v>
      </c>
      <c r="BL25" s="11">
        <v>0.61041940261545991</v>
      </c>
      <c r="BM25" s="11">
        <v>0.69762217441766827</v>
      </c>
      <c r="BN25" s="11">
        <v>0.78482494621987664</v>
      </c>
      <c r="BO25" s="11">
        <v>0.87202771802208523</v>
      </c>
      <c r="BP25" s="11">
        <v>0.95923048982429371</v>
      </c>
      <c r="BQ25" s="11">
        <v>1.0464332616265026</v>
      </c>
      <c r="BR25" s="11">
        <v>1.133636033428711</v>
      </c>
      <c r="BS25" s="11">
        <v>1.2208388052309198</v>
      </c>
      <c r="BT25" s="11">
        <v>1.3080415770331277</v>
      </c>
      <c r="BU25" s="11">
        <v>1.3952443488353365</v>
      </c>
      <c r="BV25" s="11">
        <v>1.4824471206375454</v>
      </c>
      <c r="BW25" s="11">
        <v>1.5201304107679705</v>
      </c>
      <c r="BX25" s="59">
        <v>1.5578137008983963</v>
      </c>
      <c r="BY25" s="11">
        <v>1.5954969910288221</v>
      </c>
      <c r="BZ25" s="11">
        <v>1.6331802811592477</v>
      </c>
      <c r="CA25" s="11">
        <v>1.6708635712896733</v>
      </c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</row>
    <row r="26" spans="1:627">
      <c r="K26" s="5" t="s">
        <v>90</v>
      </c>
      <c r="BF26" s="11">
        <v>-0.29210573939587897</v>
      </c>
      <c r="BG26" s="11">
        <v>-0.28240207138435047</v>
      </c>
      <c r="BH26" s="11">
        <v>-0.31666872436047622</v>
      </c>
      <c r="BI26" s="11">
        <v>-0.2314546365958613</v>
      </c>
      <c r="BJ26" s="11">
        <v>-0.14624054883124638</v>
      </c>
      <c r="BK26" s="11">
        <v>-6.1026461066631427E-2</v>
      </c>
      <c r="BL26" s="11">
        <v>2.4187626697983473E-2</v>
      </c>
      <c r="BM26" s="11">
        <v>0.13292049224037611</v>
      </c>
      <c r="BN26" s="11">
        <v>0.24949295037536134</v>
      </c>
      <c r="BO26" s="11">
        <v>0.46119573372516148</v>
      </c>
      <c r="BP26" s="11">
        <v>0.55991752863051714</v>
      </c>
      <c r="BQ26" s="11">
        <v>0.65863932353587284</v>
      </c>
      <c r="BR26" s="11">
        <v>0.8328377480708582</v>
      </c>
      <c r="BS26" s="11">
        <v>1.0321950491490537</v>
      </c>
      <c r="BT26" s="11">
        <v>1.231552350227249</v>
      </c>
      <c r="BU26" s="11">
        <v>1.4234965325498887</v>
      </c>
      <c r="BV26" s="11">
        <v>1.6154407148725278</v>
      </c>
      <c r="BW26" s="11">
        <v>1.9940245191872108</v>
      </c>
      <c r="BX26" s="11">
        <v>2.4325573416298854</v>
      </c>
      <c r="BY26" s="11">
        <v>2.8710901640725579</v>
      </c>
      <c r="BZ26" s="11">
        <v>3.2858327528559741</v>
      </c>
      <c r="CA26" s="11">
        <v>3.7005753416393885</v>
      </c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</row>
    <row r="27" spans="1:627">
      <c r="BW27" s="11"/>
      <c r="BX27" s="33"/>
    </row>
    <row r="28" spans="1:627">
      <c r="BW28" s="59"/>
      <c r="BX28" s="33"/>
    </row>
    <row r="29" spans="1:627">
      <c r="BW29" s="59"/>
      <c r="BX29" s="33"/>
    </row>
    <row r="30" spans="1:627">
      <c r="BW30" s="59"/>
      <c r="BX30" s="33"/>
    </row>
    <row r="31" spans="1:627">
      <c r="BW31" s="59"/>
      <c r="BX31" s="33"/>
    </row>
    <row r="32" spans="1:627">
      <c r="BW32" s="59"/>
      <c r="BX32" s="33"/>
    </row>
    <row r="33" spans="75:76">
      <c r="BW33" s="59"/>
      <c r="BX33" s="59"/>
    </row>
  </sheetData>
  <sheetProtection password="AF4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</vt:lpstr>
      <vt:lpstr>High ambition</vt:lpstr>
    </vt:vector>
  </TitlesOfParts>
  <Company>Defra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Ling</dc:creator>
  <cp:lastModifiedBy>Holmes, Gemma (DEFRA)</cp:lastModifiedBy>
  <dcterms:created xsi:type="dcterms:W3CDTF">2013-09-19T13:16:44Z</dcterms:created>
  <dcterms:modified xsi:type="dcterms:W3CDTF">2016-04-11T15:46:57Z</dcterms:modified>
</cp:coreProperties>
</file>